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4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X103" i="5"/>
  <c r="R102" i="5"/>
  <c r="M101" i="5"/>
  <c r="F98" i="5"/>
  <c r="K97" i="5"/>
  <c r="J97" i="5"/>
  <c r="U95" i="5"/>
  <c r="J94" i="5"/>
  <c r="E93" i="5"/>
  <c r="AB91" i="5"/>
  <c r="AA91" i="5"/>
  <c r="L91" i="5"/>
  <c r="W90" i="5"/>
  <c r="V90" i="5"/>
  <c r="Y89" i="5"/>
  <c r="X89" i="5"/>
  <c r="V88" i="5"/>
  <c r="N88" i="5"/>
  <c r="M88" i="5"/>
  <c r="F88" i="5"/>
  <c r="Y87" i="5"/>
  <c r="X87" i="5"/>
  <c r="Q87" i="5"/>
  <c r="P87" i="5"/>
  <c r="I87" i="5"/>
  <c r="H87" i="5"/>
  <c r="O85" i="5"/>
  <c r="N85" i="5"/>
  <c r="Z84" i="5"/>
  <c r="Y84" i="5"/>
  <c r="R84" i="5"/>
  <c r="J84" i="5"/>
  <c r="I84" i="5"/>
  <c r="AB83" i="5"/>
  <c r="U83" i="5"/>
  <c r="T83" i="5"/>
  <c r="M83" i="5"/>
  <c r="L83" i="5"/>
  <c r="E83" i="5"/>
  <c r="O82" i="5"/>
  <c r="AA81" i="5"/>
  <c r="Z81" i="5"/>
  <c r="K81" i="5"/>
  <c r="J81" i="5"/>
  <c r="V80" i="5"/>
  <c r="U80" i="5"/>
  <c r="N80" i="5"/>
  <c r="F80" i="5"/>
  <c r="E80" i="5"/>
  <c r="Y79" i="5"/>
  <c r="X79" i="5"/>
  <c r="Q79" i="5"/>
  <c r="P79" i="5"/>
  <c r="I79" i="5"/>
  <c r="H79" i="5"/>
  <c r="W77" i="5"/>
  <c r="V77" i="5"/>
  <c r="G77" i="5"/>
  <c r="F77" i="5"/>
  <c r="Z76" i="5"/>
  <c r="R76" i="5"/>
  <c r="Q76" i="5"/>
  <c r="J76" i="5"/>
  <c r="AB75" i="5"/>
  <c r="U75" i="5"/>
  <c r="M75" i="5"/>
  <c r="L75" i="5"/>
  <c r="E75" i="5"/>
  <c r="X74" i="5"/>
  <c r="W74" i="5"/>
  <c r="H74" i="5"/>
  <c r="G74" i="5"/>
  <c r="AB104" i="5"/>
  <c r="L104" i="5"/>
  <c r="C69" i="5"/>
  <c r="S102" i="5"/>
  <c r="C67" i="5"/>
  <c r="C66" i="5"/>
  <c r="C65" i="5"/>
  <c r="C63" i="5"/>
  <c r="C62" i="5"/>
  <c r="C61" i="5"/>
  <c r="AA94" i="5"/>
  <c r="K94" i="5"/>
  <c r="C59" i="5"/>
  <c r="U93" i="5"/>
  <c r="C58" i="5"/>
  <c r="C57" i="5"/>
  <c r="C55" i="5"/>
  <c r="M89" i="5"/>
  <c r="C54" i="5"/>
  <c r="C53" i="5"/>
  <c r="AA86" i="5"/>
  <c r="S86" i="5"/>
  <c r="K86" i="5"/>
  <c r="C51" i="5"/>
  <c r="C50" i="5"/>
  <c r="C49" i="5"/>
  <c r="W82" i="5"/>
  <c r="C47" i="5"/>
  <c r="C46" i="5"/>
  <c r="C45" i="5"/>
  <c r="AA78" i="5"/>
  <c r="S78" i="5"/>
  <c r="K78" i="5"/>
  <c r="C43" i="5"/>
  <c r="C42" i="5"/>
  <c r="C41" i="5"/>
  <c r="O74" i="5"/>
  <c r="C39" i="5"/>
  <c r="AA104" i="5"/>
  <c r="Z104" i="5"/>
  <c r="Y104" i="5"/>
  <c r="W104" i="5"/>
  <c r="V104" i="5"/>
  <c r="U104" i="5"/>
  <c r="S104" i="5"/>
  <c r="R104" i="5"/>
  <c r="Q104" i="5"/>
  <c r="O104" i="5"/>
  <c r="N104" i="5"/>
  <c r="M104" i="5"/>
  <c r="K104" i="5"/>
  <c r="J104" i="5"/>
  <c r="I104" i="5"/>
  <c r="G104" i="5"/>
  <c r="F104" i="5"/>
  <c r="AB103" i="5"/>
  <c r="AA103" i="5"/>
  <c r="Y103" i="5"/>
  <c r="W103" i="5"/>
  <c r="U103" i="5"/>
  <c r="T103" i="5"/>
  <c r="S103" i="5"/>
  <c r="Q103" i="5"/>
  <c r="P103" i="5"/>
  <c r="O103" i="5"/>
  <c r="M103" i="5"/>
  <c r="L103" i="5"/>
  <c r="K103" i="5"/>
  <c r="I103" i="5"/>
  <c r="H103" i="5"/>
  <c r="E103" i="5"/>
  <c r="AB102" i="5"/>
  <c r="Z102" i="5"/>
  <c r="Y102" i="5"/>
  <c r="X102" i="5"/>
  <c r="V102" i="5"/>
  <c r="U102" i="5"/>
  <c r="T102" i="5"/>
  <c r="Q102" i="5"/>
  <c r="P102" i="5"/>
  <c r="N102" i="5"/>
  <c r="M102" i="5"/>
  <c r="L102" i="5"/>
  <c r="J102" i="5"/>
  <c r="I102" i="5"/>
  <c r="H102" i="5"/>
  <c r="F102" i="5"/>
  <c r="E102" i="5"/>
  <c r="C32" i="5"/>
  <c r="AB101" i="5"/>
  <c r="AA101" i="5"/>
  <c r="Z101" i="5"/>
  <c r="X101" i="5"/>
  <c r="W101" i="5"/>
  <c r="V101" i="5"/>
  <c r="T101" i="5"/>
  <c r="S101" i="5"/>
  <c r="R101" i="5"/>
  <c r="P101" i="5"/>
  <c r="O101" i="5"/>
  <c r="N101" i="5"/>
  <c r="L101" i="5"/>
  <c r="K101" i="5"/>
  <c r="J101" i="5"/>
  <c r="H101" i="5"/>
  <c r="G101" i="5"/>
  <c r="AA100" i="5"/>
  <c r="Z100" i="5"/>
  <c r="Y100" i="5"/>
  <c r="W100" i="5"/>
  <c r="V100" i="5"/>
  <c r="U100" i="5"/>
  <c r="S100" i="5"/>
  <c r="R100" i="5"/>
  <c r="Q100" i="5"/>
  <c r="O100" i="5"/>
  <c r="N100" i="5"/>
  <c r="M100" i="5"/>
  <c r="K100" i="5"/>
  <c r="J100" i="5"/>
  <c r="I100" i="5"/>
  <c r="H100" i="5"/>
  <c r="G100" i="5"/>
  <c r="F100" i="5"/>
  <c r="E100" i="5"/>
  <c r="C30" i="5"/>
  <c r="AB99" i="5"/>
  <c r="AA99" i="5"/>
  <c r="Y99" i="5"/>
  <c r="X99" i="5"/>
  <c r="W99" i="5"/>
  <c r="U99" i="5"/>
  <c r="T99" i="5"/>
  <c r="S99" i="5"/>
  <c r="Q99" i="5"/>
  <c r="P99" i="5"/>
  <c r="O99" i="5"/>
  <c r="M99" i="5"/>
  <c r="L99" i="5"/>
  <c r="K99" i="5"/>
  <c r="I99" i="5"/>
  <c r="H99" i="5"/>
  <c r="G99" i="5"/>
  <c r="E99" i="5"/>
  <c r="AB98" i="5"/>
  <c r="Z98" i="5"/>
  <c r="Y98" i="5"/>
  <c r="X98" i="5"/>
  <c r="V98" i="5"/>
  <c r="U98" i="5"/>
  <c r="T98" i="5"/>
  <c r="R98" i="5"/>
  <c r="Q98" i="5"/>
  <c r="P98" i="5"/>
  <c r="O98" i="5"/>
  <c r="N98" i="5"/>
  <c r="M98" i="5"/>
  <c r="L98" i="5"/>
  <c r="J98" i="5"/>
  <c r="I98" i="5"/>
  <c r="H98" i="5"/>
  <c r="E98" i="5"/>
  <c r="C28" i="5"/>
  <c r="AB97" i="5"/>
  <c r="AA97" i="5"/>
  <c r="Z97" i="5"/>
  <c r="X97" i="5"/>
  <c r="W97" i="5"/>
  <c r="V97" i="5"/>
  <c r="U97" i="5"/>
  <c r="T97" i="5"/>
  <c r="S97" i="5"/>
  <c r="R97" i="5"/>
  <c r="P97" i="5"/>
  <c r="O97" i="5"/>
  <c r="N97" i="5"/>
  <c r="L97" i="5"/>
  <c r="H97" i="5"/>
  <c r="G97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C26" i="5"/>
  <c r="AB95" i="5"/>
  <c r="AA95" i="5"/>
  <c r="Z95" i="5"/>
  <c r="Y95" i="5"/>
  <c r="X95" i="5"/>
  <c r="W95" i="5"/>
  <c r="V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E95" i="5"/>
  <c r="AB94" i="5"/>
  <c r="Z94" i="5"/>
  <c r="Y94" i="5"/>
  <c r="X94" i="5"/>
  <c r="V94" i="5"/>
  <c r="U94" i="5"/>
  <c r="T94" i="5"/>
  <c r="R94" i="5"/>
  <c r="Q94" i="5"/>
  <c r="P94" i="5"/>
  <c r="N94" i="5"/>
  <c r="M94" i="5"/>
  <c r="L94" i="5"/>
  <c r="I94" i="5"/>
  <c r="H94" i="5"/>
  <c r="F94" i="5"/>
  <c r="E94" i="5"/>
  <c r="C24" i="5"/>
  <c r="AB93" i="5"/>
  <c r="AA93" i="5"/>
  <c r="Z93" i="5"/>
  <c r="X93" i="5"/>
  <c r="W93" i="5"/>
  <c r="V93" i="5"/>
  <c r="T93" i="5"/>
  <c r="S93" i="5"/>
  <c r="R93" i="5"/>
  <c r="P93" i="5"/>
  <c r="O93" i="5"/>
  <c r="N93" i="5"/>
  <c r="M93" i="5"/>
  <c r="L93" i="5"/>
  <c r="K93" i="5"/>
  <c r="J93" i="5"/>
  <c r="H93" i="5"/>
  <c r="G93" i="5"/>
  <c r="C23" i="5"/>
  <c r="AA92" i="5"/>
  <c r="Z92" i="5"/>
  <c r="Y92" i="5"/>
  <c r="W92" i="5"/>
  <c r="V92" i="5"/>
  <c r="U92" i="5"/>
  <c r="S92" i="5"/>
  <c r="R92" i="5"/>
  <c r="Q92" i="5"/>
  <c r="O92" i="5"/>
  <c r="N92" i="5"/>
  <c r="M92" i="5"/>
  <c r="K92" i="5"/>
  <c r="J92" i="5"/>
  <c r="I92" i="5"/>
  <c r="G92" i="5"/>
  <c r="F92" i="5"/>
  <c r="E92" i="5"/>
  <c r="C22" i="5"/>
  <c r="Y91" i="5"/>
  <c r="X91" i="5"/>
  <c r="W91" i="5"/>
  <c r="U91" i="5"/>
  <c r="T91" i="5"/>
  <c r="S91" i="5"/>
  <c r="Q91" i="5"/>
  <c r="P91" i="5"/>
  <c r="O91" i="5"/>
  <c r="M91" i="5"/>
  <c r="K91" i="5"/>
  <c r="I91" i="5"/>
  <c r="H91" i="5"/>
  <c r="G91" i="5"/>
  <c r="E91" i="5"/>
  <c r="AB90" i="5"/>
  <c r="Z90" i="5"/>
  <c r="Y90" i="5"/>
  <c r="X90" i="5"/>
  <c r="U90" i="5"/>
  <c r="T90" i="5"/>
  <c r="R90" i="5"/>
  <c r="Q90" i="5"/>
  <c r="P90" i="5"/>
  <c r="O90" i="5"/>
  <c r="N90" i="5"/>
  <c r="M90" i="5"/>
  <c r="L90" i="5"/>
  <c r="J90" i="5"/>
  <c r="I90" i="5"/>
  <c r="H90" i="5"/>
  <c r="F90" i="5"/>
  <c r="E90" i="5"/>
  <c r="C20" i="5"/>
  <c r="AB89" i="5"/>
  <c r="AA89" i="5"/>
  <c r="Z89" i="5"/>
  <c r="W89" i="5"/>
  <c r="V89" i="5"/>
  <c r="T89" i="5"/>
  <c r="S89" i="5"/>
  <c r="R89" i="5"/>
  <c r="P89" i="5"/>
  <c r="O89" i="5"/>
  <c r="N89" i="5"/>
  <c r="L89" i="5"/>
  <c r="K89" i="5"/>
  <c r="J89" i="5"/>
  <c r="I89" i="5"/>
  <c r="H89" i="5"/>
  <c r="G89" i="5"/>
  <c r="AB88" i="5"/>
  <c r="AA88" i="5"/>
  <c r="Z88" i="5"/>
  <c r="Y88" i="5"/>
  <c r="X88" i="5"/>
  <c r="W88" i="5"/>
  <c r="U88" i="5"/>
  <c r="T88" i="5"/>
  <c r="S88" i="5"/>
  <c r="R88" i="5"/>
  <c r="Q88" i="5"/>
  <c r="P88" i="5"/>
  <c r="O88" i="5"/>
  <c r="L88" i="5"/>
  <c r="K88" i="5"/>
  <c r="J88" i="5"/>
  <c r="I88" i="5"/>
  <c r="H88" i="5"/>
  <c r="G88" i="5"/>
  <c r="E88" i="5"/>
  <c r="C18" i="5"/>
  <c r="AB87" i="5"/>
  <c r="AA87" i="5"/>
  <c r="Z87" i="5"/>
  <c r="W87" i="5"/>
  <c r="V87" i="5"/>
  <c r="U87" i="5"/>
  <c r="T87" i="5"/>
  <c r="S87" i="5"/>
  <c r="R87" i="5"/>
  <c r="O87" i="5"/>
  <c r="N87" i="5"/>
  <c r="M87" i="5"/>
  <c r="L87" i="5"/>
  <c r="K87" i="5"/>
  <c r="J87" i="5"/>
  <c r="G87" i="5"/>
  <c r="E87" i="5"/>
  <c r="AB86" i="5"/>
  <c r="Z86" i="5"/>
  <c r="Y86" i="5"/>
  <c r="X86" i="5"/>
  <c r="V86" i="5"/>
  <c r="U86" i="5"/>
  <c r="T86" i="5"/>
  <c r="R86" i="5"/>
  <c r="Q86" i="5"/>
  <c r="P86" i="5"/>
  <c r="N86" i="5"/>
  <c r="M86" i="5"/>
  <c r="L86" i="5"/>
  <c r="J86" i="5"/>
  <c r="I86" i="5"/>
  <c r="H86" i="5"/>
  <c r="F86" i="5"/>
  <c r="E86" i="5"/>
  <c r="C16" i="5"/>
  <c r="AB85" i="5"/>
  <c r="AA85" i="5"/>
  <c r="Z85" i="5"/>
  <c r="X85" i="5"/>
  <c r="W85" i="5"/>
  <c r="V85" i="5"/>
  <c r="T85" i="5"/>
  <c r="S85" i="5"/>
  <c r="R85" i="5"/>
  <c r="P85" i="5"/>
  <c r="L85" i="5"/>
  <c r="K85" i="5"/>
  <c r="J85" i="5"/>
  <c r="H85" i="5"/>
  <c r="G85" i="5"/>
  <c r="C15" i="5"/>
  <c r="AA84" i="5"/>
  <c r="W84" i="5"/>
  <c r="V84" i="5"/>
  <c r="U84" i="5"/>
  <c r="S84" i="5"/>
  <c r="Q84" i="5"/>
  <c r="O84" i="5"/>
  <c r="N84" i="5"/>
  <c r="M84" i="5"/>
  <c r="K84" i="5"/>
  <c r="G84" i="5"/>
  <c r="F84" i="5"/>
  <c r="E84" i="5"/>
  <c r="C14" i="5"/>
  <c r="AA83" i="5"/>
  <c r="Y83" i="5"/>
  <c r="X83" i="5"/>
  <c r="W83" i="5"/>
  <c r="S83" i="5"/>
  <c r="Q83" i="5"/>
  <c r="P83" i="5"/>
  <c r="O83" i="5"/>
  <c r="K83" i="5"/>
  <c r="I83" i="5"/>
  <c r="H83" i="5"/>
  <c r="G83" i="5"/>
  <c r="AB82" i="5"/>
  <c r="AA82" i="5"/>
  <c r="Z82" i="5"/>
  <c r="Y82" i="5"/>
  <c r="X82" i="5"/>
  <c r="V82" i="5"/>
  <c r="U82" i="5"/>
  <c r="T82" i="5"/>
  <c r="S82" i="5"/>
  <c r="R82" i="5"/>
  <c r="Q82" i="5"/>
  <c r="P82" i="5"/>
  <c r="N82" i="5"/>
  <c r="M82" i="5"/>
  <c r="L82" i="5"/>
  <c r="K82" i="5"/>
  <c r="J82" i="5"/>
  <c r="I82" i="5"/>
  <c r="H82" i="5"/>
  <c r="F82" i="5"/>
  <c r="E82" i="5"/>
  <c r="C12" i="5"/>
  <c r="AB81" i="5"/>
  <c r="X81" i="5"/>
  <c r="W81" i="5"/>
  <c r="V81" i="5"/>
  <c r="T81" i="5"/>
  <c r="S81" i="5"/>
  <c r="R81" i="5"/>
  <c r="P81" i="5"/>
  <c r="O81" i="5"/>
  <c r="N81" i="5"/>
  <c r="L81" i="5"/>
  <c r="H81" i="5"/>
  <c r="G81" i="5"/>
  <c r="AB80" i="5"/>
  <c r="AA80" i="5"/>
  <c r="Z80" i="5"/>
  <c r="Y80" i="5"/>
  <c r="X80" i="5"/>
  <c r="W80" i="5"/>
  <c r="T80" i="5"/>
  <c r="S80" i="5"/>
  <c r="R80" i="5"/>
  <c r="Q80" i="5"/>
  <c r="P80" i="5"/>
  <c r="O80" i="5"/>
  <c r="M80" i="5"/>
  <c r="L80" i="5"/>
  <c r="K80" i="5"/>
  <c r="J80" i="5"/>
  <c r="I80" i="5"/>
  <c r="H80" i="5"/>
  <c r="G80" i="5"/>
  <c r="C10" i="5"/>
  <c r="AB79" i="5"/>
  <c r="AA79" i="5"/>
  <c r="Z79" i="5"/>
  <c r="W79" i="5"/>
  <c r="V79" i="5"/>
  <c r="U79" i="5"/>
  <c r="T79" i="5"/>
  <c r="S79" i="5"/>
  <c r="R79" i="5"/>
  <c r="O79" i="5"/>
  <c r="N79" i="5"/>
  <c r="M79" i="5"/>
  <c r="L79" i="5"/>
  <c r="K79" i="5"/>
  <c r="J79" i="5"/>
  <c r="G79" i="5"/>
  <c r="E79" i="5"/>
  <c r="AB78" i="5"/>
  <c r="Z78" i="5"/>
  <c r="Y78" i="5"/>
  <c r="X78" i="5"/>
  <c r="V78" i="5"/>
  <c r="U78" i="5"/>
  <c r="T78" i="5"/>
  <c r="R78" i="5"/>
  <c r="Q78" i="5"/>
  <c r="P78" i="5"/>
  <c r="N78" i="5"/>
  <c r="M78" i="5"/>
  <c r="L78" i="5"/>
  <c r="J78" i="5"/>
  <c r="I78" i="5"/>
  <c r="H78" i="5"/>
  <c r="F78" i="5"/>
  <c r="E78" i="5"/>
  <c r="C8" i="5"/>
  <c r="AB77" i="5"/>
  <c r="AA77" i="5"/>
  <c r="Z77" i="5"/>
  <c r="X77" i="5"/>
  <c r="T77" i="5"/>
  <c r="S77" i="5"/>
  <c r="R77" i="5"/>
  <c r="P77" i="5"/>
  <c r="O77" i="5"/>
  <c r="N77" i="5"/>
  <c r="L77" i="5"/>
  <c r="K77" i="5"/>
  <c r="J77" i="5"/>
  <c r="H77" i="5"/>
  <c r="C7" i="5"/>
  <c r="AA76" i="5"/>
  <c r="Y76" i="5"/>
  <c r="W76" i="5"/>
  <c r="V76" i="5"/>
  <c r="U76" i="5"/>
  <c r="S76" i="5"/>
  <c r="O76" i="5"/>
  <c r="N76" i="5"/>
  <c r="M76" i="5"/>
  <c r="K76" i="5"/>
  <c r="I76" i="5"/>
  <c r="G76" i="5"/>
  <c r="F76" i="5"/>
  <c r="E76" i="5"/>
  <c r="C6" i="5"/>
  <c r="AA75" i="5"/>
  <c r="Y75" i="5"/>
  <c r="X75" i="5"/>
  <c r="W75" i="5"/>
  <c r="T75" i="5"/>
  <c r="S75" i="5"/>
  <c r="Q75" i="5"/>
  <c r="P75" i="5"/>
  <c r="O75" i="5"/>
  <c r="K75" i="5"/>
  <c r="I75" i="5"/>
  <c r="H75" i="5"/>
  <c r="AB74" i="5"/>
  <c r="AA74" i="5"/>
  <c r="Z74" i="5"/>
  <c r="Y74" i="5"/>
  <c r="V74" i="5"/>
  <c r="U74" i="5"/>
  <c r="T74" i="5"/>
  <c r="S74" i="5"/>
  <c r="R74" i="5"/>
  <c r="Q74" i="5"/>
  <c r="P74" i="5"/>
  <c r="N74" i="5"/>
  <c r="M74" i="5"/>
  <c r="L74" i="5"/>
  <c r="K74" i="5"/>
  <c r="J74" i="5"/>
  <c r="I74" i="5"/>
  <c r="F74" i="5"/>
  <c r="P104" i="4"/>
  <c r="AA102" i="4"/>
  <c r="K102" i="4"/>
  <c r="V101" i="4"/>
  <c r="Q100" i="4"/>
  <c r="AB99" i="4"/>
  <c r="L99" i="4"/>
  <c r="W98" i="4"/>
  <c r="G98" i="4"/>
  <c r="M96" i="4"/>
  <c r="H94" i="4"/>
  <c r="AA93" i="4"/>
  <c r="S93" i="4"/>
  <c r="K93" i="4"/>
  <c r="V92" i="4"/>
  <c r="N92" i="4"/>
  <c r="F92" i="4"/>
  <c r="Y91" i="4"/>
  <c r="I91" i="4"/>
  <c r="T90" i="4"/>
  <c r="W89" i="4"/>
  <c r="O89" i="4"/>
  <c r="G89" i="4"/>
  <c r="Z88" i="4"/>
  <c r="R88" i="4"/>
  <c r="J88" i="4"/>
  <c r="E87" i="4"/>
  <c r="AA85" i="4"/>
  <c r="S85" i="4"/>
  <c r="K85" i="4"/>
  <c r="V84" i="4"/>
  <c r="N84" i="4"/>
  <c r="F84" i="4"/>
  <c r="Y83" i="4"/>
  <c r="Q83" i="4"/>
  <c r="I83" i="4"/>
  <c r="L82" i="4"/>
  <c r="G81" i="4"/>
  <c r="Z80" i="4"/>
  <c r="R80" i="4"/>
  <c r="J80" i="4"/>
  <c r="U79" i="4"/>
  <c r="M79" i="4"/>
  <c r="E79" i="4"/>
  <c r="X78" i="4"/>
  <c r="S77" i="4"/>
  <c r="V76" i="4"/>
  <c r="N76" i="4"/>
  <c r="F76" i="4"/>
  <c r="Y75" i="4"/>
  <c r="Q75" i="4"/>
  <c r="I75" i="4"/>
  <c r="C69" i="4"/>
  <c r="B69" i="4"/>
  <c r="B104" i="4" s="1"/>
  <c r="C68" i="4"/>
  <c r="C67" i="4"/>
  <c r="C66" i="4"/>
  <c r="C65" i="4"/>
  <c r="C64" i="4"/>
  <c r="C63" i="4"/>
  <c r="C62" i="4"/>
  <c r="C61" i="4"/>
  <c r="U95" i="4"/>
  <c r="M95" i="4"/>
  <c r="C59" i="4"/>
  <c r="C58" i="4"/>
  <c r="C57" i="4"/>
  <c r="Q91" i="4"/>
  <c r="C56" i="4"/>
  <c r="C55" i="4"/>
  <c r="C54" i="4"/>
  <c r="C53" i="4"/>
  <c r="B53" i="4"/>
  <c r="B88" i="4" s="1"/>
  <c r="U87" i="4"/>
  <c r="M87" i="4"/>
  <c r="C52" i="4"/>
  <c r="C51" i="4"/>
  <c r="C50" i="4"/>
  <c r="C49" i="4"/>
  <c r="C48" i="4"/>
  <c r="C47" i="4"/>
  <c r="W81" i="4"/>
  <c r="O81" i="4"/>
  <c r="C46" i="4"/>
  <c r="C45" i="4"/>
  <c r="C44" i="4"/>
  <c r="B44" i="4"/>
  <c r="B79" i="4" s="1"/>
  <c r="C43" i="4"/>
  <c r="AA77" i="4"/>
  <c r="K77" i="4"/>
  <c r="C42" i="4"/>
  <c r="C41" i="4"/>
  <c r="C40" i="4"/>
  <c r="C39" i="4"/>
  <c r="AB104" i="4"/>
  <c r="AA104" i="4"/>
  <c r="Z104" i="4"/>
  <c r="Y104" i="4"/>
  <c r="X104" i="4"/>
  <c r="V104" i="4"/>
  <c r="U104" i="4"/>
  <c r="T104" i="4"/>
  <c r="R104" i="4"/>
  <c r="Q104" i="4"/>
  <c r="N104" i="4"/>
  <c r="M104" i="4"/>
  <c r="L104" i="4"/>
  <c r="K104" i="4"/>
  <c r="J104" i="4"/>
  <c r="I104" i="4"/>
  <c r="H104" i="4"/>
  <c r="F104" i="4"/>
  <c r="E104" i="4"/>
  <c r="C34" i="4"/>
  <c r="AB103" i="4"/>
  <c r="AA103" i="4"/>
  <c r="Z103" i="4"/>
  <c r="X103" i="4"/>
  <c r="W103" i="4"/>
  <c r="V103" i="4"/>
  <c r="T103" i="4"/>
  <c r="S103" i="4"/>
  <c r="R103" i="4"/>
  <c r="P103" i="4"/>
  <c r="O103" i="4"/>
  <c r="N103" i="4"/>
  <c r="L103" i="4"/>
  <c r="K103" i="4"/>
  <c r="J103" i="4"/>
  <c r="H103" i="4"/>
  <c r="G103" i="4"/>
  <c r="AB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J102" i="4"/>
  <c r="I102" i="4"/>
  <c r="H102" i="4"/>
  <c r="G102" i="4"/>
  <c r="F102" i="4"/>
  <c r="E102" i="4"/>
  <c r="C32" i="4"/>
  <c r="B67" i="4"/>
  <c r="B102" i="4" s="1"/>
  <c r="AB101" i="4"/>
  <c r="AA101" i="4"/>
  <c r="Z101" i="4"/>
  <c r="Y101" i="4"/>
  <c r="X101" i="4"/>
  <c r="W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C31" i="4"/>
  <c r="E101" i="4"/>
  <c r="AB100" i="4"/>
  <c r="Z100" i="4"/>
  <c r="Y100" i="4"/>
  <c r="X100" i="4"/>
  <c r="V100" i="4"/>
  <c r="U100" i="4"/>
  <c r="T100" i="4"/>
  <c r="R100" i="4"/>
  <c r="P100" i="4"/>
  <c r="N100" i="4"/>
  <c r="M100" i="4"/>
  <c r="L100" i="4"/>
  <c r="J100" i="4"/>
  <c r="I100" i="4"/>
  <c r="H100" i="4"/>
  <c r="F100" i="4"/>
  <c r="E100" i="4"/>
  <c r="C30" i="4"/>
  <c r="B65" i="4"/>
  <c r="B100" i="4" s="1"/>
  <c r="AA99" i="4"/>
  <c r="Z99" i="4"/>
  <c r="X99" i="4"/>
  <c r="W99" i="4"/>
  <c r="V99" i="4"/>
  <c r="T99" i="4"/>
  <c r="S99" i="4"/>
  <c r="R99" i="4"/>
  <c r="P99" i="4"/>
  <c r="O99" i="4"/>
  <c r="N99" i="4"/>
  <c r="K99" i="4"/>
  <c r="J99" i="4"/>
  <c r="H99" i="4"/>
  <c r="G99" i="4"/>
  <c r="A27" i="2"/>
  <c r="AB98" i="4"/>
  <c r="AA98" i="4"/>
  <c r="Z98" i="4"/>
  <c r="Y98" i="4"/>
  <c r="X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F98" i="4"/>
  <c r="E98" i="4"/>
  <c r="C28" i="4"/>
  <c r="B63" i="4"/>
  <c r="B98" i="4" s="1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E97" i="4"/>
  <c r="AB96" i="4"/>
  <c r="Z96" i="4"/>
  <c r="Y96" i="4"/>
  <c r="X96" i="4"/>
  <c r="V96" i="4"/>
  <c r="U96" i="4"/>
  <c r="T96" i="4"/>
  <c r="R96" i="4"/>
  <c r="Q96" i="4"/>
  <c r="P96" i="4"/>
  <c r="N96" i="4"/>
  <c r="L96" i="4"/>
  <c r="J96" i="4"/>
  <c r="I96" i="4"/>
  <c r="H96" i="4"/>
  <c r="F96" i="4"/>
  <c r="E96" i="4"/>
  <c r="C26" i="4"/>
  <c r="B61" i="4"/>
  <c r="B96" i="4" s="1"/>
  <c r="AB95" i="4"/>
  <c r="AA95" i="4"/>
  <c r="Z95" i="4"/>
  <c r="X95" i="4"/>
  <c r="W95" i="4"/>
  <c r="V95" i="4"/>
  <c r="T95" i="4"/>
  <c r="S95" i="4"/>
  <c r="R95" i="4"/>
  <c r="P95" i="4"/>
  <c r="O95" i="4"/>
  <c r="N95" i="4"/>
  <c r="L95" i="4"/>
  <c r="K95" i="4"/>
  <c r="J95" i="4"/>
  <c r="H95" i="4"/>
  <c r="G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G94" i="4"/>
  <c r="F94" i="4"/>
  <c r="E94" i="4"/>
  <c r="C24" i="4"/>
  <c r="B59" i="4"/>
  <c r="B94" i="4" s="1"/>
  <c r="AB93" i="4"/>
  <c r="Z93" i="4"/>
  <c r="Y93" i="4"/>
  <c r="X93" i="4"/>
  <c r="W93" i="4"/>
  <c r="V93" i="4"/>
  <c r="U93" i="4"/>
  <c r="T93" i="4"/>
  <c r="R93" i="4"/>
  <c r="Q93" i="4"/>
  <c r="P93" i="4"/>
  <c r="O93" i="4"/>
  <c r="N93" i="4"/>
  <c r="M93" i="4"/>
  <c r="L93" i="4"/>
  <c r="J93" i="4"/>
  <c r="I93" i="4"/>
  <c r="H93" i="4"/>
  <c r="G93" i="4"/>
  <c r="E93" i="4"/>
  <c r="AB92" i="4"/>
  <c r="Z92" i="4"/>
  <c r="Y92" i="4"/>
  <c r="X92" i="4"/>
  <c r="U92" i="4"/>
  <c r="T92" i="4"/>
  <c r="R92" i="4"/>
  <c r="Q92" i="4"/>
  <c r="P92" i="4"/>
  <c r="M92" i="4"/>
  <c r="L92" i="4"/>
  <c r="J92" i="4"/>
  <c r="I92" i="4"/>
  <c r="H92" i="4"/>
  <c r="E92" i="4"/>
  <c r="C22" i="4"/>
  <c r="B57" i="4"/>
  <c r="B92" i="4" s="1"/>
  <c r="AB91" i="4"/>
  <c r="AA91" i="4"/>
  <c r="Z91" i="4"/>
  <c r="X91" i="4"/>
  <c r="W91" i="4"/>
  <c r="V91" i="4"/>
  <c r="U91" i="4"/>
  <c r="T91" i="4"/>
  <c r="S91" i="4"/>
  <c r="R91" i="4"/>
  <c r="P91" i="4"/>
  <c r="O91" i="4"/>
  <c r="N91" i="4"/>
  <c r="M91" i="4"/>
  <c r="L91" i="4"/>
  <c r="K91" i="4"/>
  <c r="J91" i="4"/>
  <c r="H91" i="4"/>
  <c r="G91" i="4"/>
  <c r="E91" i="4"/>
  <c r="A19" i="2"/>
  <c r="AB90" i="4"/>
  <c r="AA90" i="4"/>
  <c r="Z90" i="4"/>
  <c r="Y90" i="4"/>
  <c r="X90" i="4"/>
  <c r="W90" i="4"/>
  <c r="V90" i="4"/>
  <c r="U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D90" i="4" s="1"/>
  <c r="F90" i="4"/>
  <c r="E90" i="4"/>
  <c r="C20" i="4"/>
  <c r="B55" i="4"/>
  <c r="B90" i="4" s="1"/>
  <c r="AB89" i="4"/>
  <c r="AA89" i="4"/>
  <c r="Z89" i="4"/>
  <c r="Y89" i="4"/>
  <c r="X89" i="4"/>
  <c r="V89" i="4"/>
  <c r="U89" i="4"/>
  <c r="T89" i="4"/>
  <c r="S89" i="4"/>
  <c r="R89" i="4"/>
  <c r="Q89" i="4"/>
  <c r="P89" i="4"/>
  <c r="N89" i="4"/>
  <c r="M89" i="4"/>
  <c r="L89" i="4"/>
  <c r="K89" i="4"/>
  <c r="J89" i="4"/>
  <c r="I89" i="4"/>
  <c r="H89" i="4"/>
  <c r="E89" i="4"/>
  <c r="AB88" i="4"/>
  <c r="Y88" i="4"/>
  <c r="X88" i="4"/>
  <c r="V88" i="4"/>
  <c r="U88" i="4"/>
  <c r="T88" i="4"/>
  <c r="Q88" i="4"/>
  <c r="P88" i="4"/>
  <c r="N88" i="4"/>
  <c r="M88" i="4"/>
  <c r="L88" i="4"/>
  <c r="I88" i="4"/>
  <c r="H88" i="4"/>
  <c r="F88" i="4"/>
  <c r="E88" i="4"/>
  <c r="C18" i="4"/>
  <c r="AB87" i="4"/>
  <c r="AA87" i="4"/>
  <c r="Z87" i="4"/>
  <c r="Y87" i="4"/>
  <c r="X87" i="4"/>
  <c r="W87" i="4"/>
  <c r="V87" i="4"/>
  <c r="T87" i="4"/>
  <c r="S87" i="4"/>
  <c r="R87" i="4"/>
  <c r="Q87" i="4"/>
  <c r="P87" i="4"/>
  <c r="O87" i="4"/>
  <c r="N87" i="4"/>
  <c r="L87" i="4"/>
  <c r="K87" i="4"/>
  <c r="J87" i="4"/>
  <c r="I87" i="4"/>
  <c r="H87" i="4"/>
  <c r="G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C16" i="4"/>
  <c r="B51" i="4"/>
  <c r="B86" i="4" s="1"/>
  <c r="AB85" i="4"/>
  <c r="Z85" i="4"/>
  <c r="Y85" i="4"/>
  <c r="X85" i="4"/>
  <c r="W85" i="4"/>
  <c r="V85" i="4"/>
  <c r="U85" i="4"/>
  <c r="T85" i="4"/>
  <c r="R85" i="4"/>
  <c r="Q85" i="4"/>
  <c r="P85" i="4"/>
  <c r="O85" i="4"/>
  <c r="N85" i="4"/>
  <c r="M85" i="4"/>
  <c r="L85" i="4"/>
  <c r="J85" i="4"/>
  <c r="I85" i="4"/>
  <c r="H85" i="4"/>
  <c r="G85" i="4"/>
  <c r="E85" i="4"/>
  <c r="B50" i="4"/>
  <c r="B85" i="4" s="1"/>
  <c r="AB84" i="4"/>
  <c r="AA84" i="4"/>
  <c r="Z84" i="4"/>
  <c r="Y84" i="4"/>
  <c r="X84" i="4"/>
  <c r="W84" i="4"/>
  <c r="U84" i="4"/>
  <c r="T84" i="4"/>
  <c r="S84" i="4"/>
  <c r="R84" i="4"/>
  <c r="Q84" i="4"/>
  <c r="P84" i="4"/>
  <c r="O84" i="4"/>
  <c r="M84" i="4"/>
  <c r="L84" i="4"/>
  <c r="K84" i="4"/>
  <c r="J84" i="4"/>
  <c r="I84" i="4"/>
  <c r="H84" i="4"/>
  <c r="G84" i="4"/>
  <c r="E84" i="4"/>
  <c r="C14" i="4"/>
  <c r="B49" i="4"/>
  <c r="B84" i="4" s="1"/>
  <c r="AB83" i="4"/>
  <c r="Z83" i="4"/>
  <c r="X83" i="4"/>
  <c r="V83" i="4"/>
  <c r="U83" i="4"/>
  <c r="T83" i="4"/>
  <c r="R83" i="4"/>
  <c r="P83" i="4"/>
  <c r="N83" i="4"/>
  <c r="M83" i="4"/>
  <c r="L83" i="4"/>
  <c r="J83" i="4"/>
  <c r="H83" i="4"/>
  <c r="E83" i="4"/>
  <c r="B48" i="4"/>
  <c r="B83" i="4" s="1"/>
  <c r="AB82" i="4"/>
  <c r="AA82" i="4"/>
  <c r="Z82" i="4"/>
  <c r="X82" i="4"/>
  <c r="W82" i="4"/>
  <c r="V82" i="4"/>
  <c r="T82" i="4"/>
  <c r="S82" i="4"/>
  <c r="R82" i="4"/>
  <c r="P82" i="4"/>
  <c r="O82" i="4"/>
  <c r="N82" i="4"/>
  <c r="K82" i="4"/>
  <c r="J82" i="4"/>
  <c r="H82" i="4"/>
  <c r="G82" i="4"/>
  <c r="F82" i="4"/>
  <c r="C12" i="4"/>
  <c r="B47" i="4"/>
  <c r="B82" i="4" s="1"/>
  <c r="AB81" i="4"/>
  <c r="AA81" i="4"/>
  <c r="Z81" i="4"/>
  <c r="Y81" i="4"/>
  <c r="X81" i="4"/>
  <c r="V81" i="4"/>
  <c r="U81" i="4"/>
  <c r="T81" i="4"/>
  <c r="S81" i="4"/>
  <c r="R81" i="4"/>
  <c r="Q81" i="4"/>
  <c r="P81" i="4"/>
  <c r="N81" i="4"/>
  <c r="M81" i="4"/>
  <c r="L81" i="4"/>
  <c r="K81" i="4"/>
  <c r="J81" i="4"/>
  <c r="I81" i="4"/>
  <c r="H81" i="4"/>
  <c r="E81" i="4"/>
  <c r="B46" i="4"/>
  <c r="B81" i="4" s="1"/>
  <c r="AB80" i="4"/>
  <c r="AA80" i="4"/>
  <c r="Y80" i="4"/>
  <c r="X80" i="4"/>
  <c r="W80" i="4"/>
  <c r="V80" i="4"/>
  <c r="U80" i="4"/>
  <c r="T80" i="4"/>
  <c r="S80" i="4"/>
  <c r="Q80" i="4"/>
  <c r="P80" i="4"/>
  <c r="O80" i="4"/>
  <c r="N80" i="4"/>
  <c r="M80" i="4"/>
  <c r="L80" i="4"/>
  <c r="K80" i="4"/>
  <c r="I80" i="4"/>
  <c r="H80" i="4"/>
  <c r="G80" i="4"/>
  <c r="F80" i="4"/>
  <c r="E80" i="4"/>
  <c r="C10" i="4"/>
  <c r="B45" i="4"/>
  <c r="B80" i="4" s="1"/>
  <c r="AB79" i="4"/>
  <c r="Z79" i="4"/>
  <c r="Y79" i="4"/>
  <c r="X79" i="4"/>
  <c r="V79" i="4"/>
  <c r="T79" i="4"/>
  <c r="R79" i="4"/>
  <c r="Q79" i="4"/>
  <c r="P79" i="4"/>
  <c r="N79" i="4"/>
  <c r="L79" i="4"/>
  <c r="J79" i="4"/>
  <c r="I79" i="4"/>
  <c r="H79" i="4"/>
  <c r="AB78" i="4"/>
  <c r="AA78" i="4"/>
  <c r="Z78" i="4"/>
  <c r="W78" i="4"/>
  <c r="V78" i="4"/>
  <c r="T78" i="4"/>
  <c r="S78" i="4"/>
  <c r="R78" i="4"/>
  <c r="P78" i="4"/>
  <c r="O78" i="4"/>
  <c r="N78" i="4"/>
  <c r="L78" i="4"/>
  <c r="K78" i="4"/>
  <c r="J78" i="4"/>
  <c r="H78" i="4"/>
  <c r="G78" i="4"/>
  <c r="F78" i="4"/>
  <c r="C8" i="4"/>
  <c r="B43" i="4"/>
  <c r="B78" i="4" s="1"/>
  <c r="AB77" i="4"/>
  <c r="Z77" i="4"/>
  <c r="Y77" i="4"/>
  <c r="X77" i="4"/>
  <c r="W77" i="4"/>
  <c r="V77" i="4"/>
  <c r="U77" i="4"/>
  <c r="T77" i="4"/>
  <c r="R77" i="4"/>
  <c r="Q77" i="4"/>
  <c r="P77" i="4"/>
  <c r="O77" i="4"/>
  <c r="N77" i="4"/>
  <c r="M77" i="4"/>
  <c r="L77" i="4"/>
  <c r="J77" i="4"/>
  <c r="I77" i="4"/>
  <c r="H77" i="4"/>
  <c r="G77" i="4"/>
  <c r="E77" i="4"/>
  <c r="B42" i="4"/>
  <c r="B77" i="4" s="1"/>
  <c r="AB76" i="4"/>
  <c r="AA76" i="4"/>
  <c r="Z76" i="4"/>
  <c r="Y76" i="4"/>
  <c r="X76" i="4"/>
  <c r="W76" i="4"/>
  <c r="U76" i="4"/>
  <c r="T76" i="4"/>
  <c r="S76" i="4"/>
  <c r="R76" i="4"/>
  <c r="Q76" i="4"/>
  <c r="P76" i="4"/>
  <c r="O76" i="4"/>
  <c r="M76" i="4"/>
  <c r="L76" i="4"/>
  <c r="K76" i="4"/>
  <c r="J76" i="4"/>
  <c r="I76" i="4"/>
  <c r="H76" i="4"/>
  <c r="G76" i="4"/>
  <c r="E76" i="4"/>
  <c r="C6" i="4"/>
  <c r="B41" i="4"/>
  <c r="B76" i="4" s="1"/>
  <c r="AB75" i="4"/>
  <c r="Z75" i="4"/>
  <c r="X75" i="4"/>
  <c r="V75" i="4"/>
  <c r="U75" i="4"/>
  <c r="T75" i="4"/>
  <c r="R75" i="4"/>
  <c r="P75" i="4"/>
  <c r="N75" i="4"/>
  <c r="M75" i="4"/>
  <c r="L75" i="4"/>
  <c r="J75" i="4"/>
  <c r="H75" i="4"/>
  <c r="F75" i="4"/>
  <c r="E75" i="4"/>
  <c r="B5" i="6"/>
  <c r="AB74" i="4"/>
  <c r="AA74" i="4"/>
  <c r="Z74" i="4"/>
  <c r="X74" i="4"/>
  <c r="W74" i="4"/>
  <c r="V74" i="4"/>
  <c r="T74" i="4"/>
  <c r="S74" i="4"/>
  <c r="R74" i="4"/>
  <c r="P74" i="4"/>
  <c r="O74" i="4"/>
  <c r="N74" i="4"/>
  <c r="L74" i="4"/>
  <c r="K74" i="4"/>
  <c r="J74" i="4"/>
  <c r="H74" i="4"/>
  <c r="G74" i="4"/>
  <c r="F74" i="4"/>
  <c r="C4" i="4"/>
  <c r="B39" i="4"/>
  <c r="B74" i="4" s="1"/>
  <c r="A32" i="2"/>
  <c r="A31" i="2"/>
  <c r="A29" i="2"/>
  <c r="A28" i="2"/>
  <c r="A26" i="2"/>
  <c r="A25" i="2"/>
  <c r="A24" i="2"/>
  <c r="A23" i="2"/>
  <c r="A21" i="2"/>
  <c r="A20" i="2"/>
  <c r="A18" i="2"/>
  <c r="A17" i="2"/>
  <c r="A16" i="2"/>
  <c r="A15" i="2"/>
  <c r="A13" i="2"/>
  <c r="A12" i="2"/>
  <c r="A10" i="2"/>
  <c r="A9" i="2"/>
  <c r="A8" i="2"/>
  <c r="A7" i="2"/>
  <c r="A5" i="2"/>
  <c r="A4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6" i="2" l="1"/>
  <c r="A14" i="2"/>
  <c r="A22" i="2"/>
  <c r="A30" i="2"/>
  <c r="A3" i="2"/>
  <c r="A11" i="2"/>
  <c r="B40" i="4"/>
  <c r="B75" i="4" s="1"/>
  <c r="B5" i="5"/>
  <c r="B40" i="5" s="1"/>
  <c r="B75" i="5" s="1"/>
  <c r="F83" i="4"/>
  <c r="C13" i="4"/>
  <c r="D86" i="4"/>
  <c r="F91" i="4"/>
  <c r="C21" i="4"/>
  <c r="D94" i="4"/>
  <c r="F99" i="4"/>
  <c r="C29" i="4"/>
  <c r="C60" i="4"/>
  <c r="E95" i="4"/>
  <c r="D76" i="4"/>
  <c r="C76" i="4"/>
  <c r="F81" i="4"/>
  <c r="C81" i="4" s="1"/>
  <c r="C11" i="4"/>
  <c r="D84" i="4"/>
  <c r="C84" i="4"/>
  <c r="F89" i="4"/>
  <c r="C89" i="4" s="1"/>
  <c r="C19" i="4"/>
  <c r="I95" i="4"/>
  <c r="Q95" i="4"/>
  <c r="Y95" i="4"/>
  <c r="C27" i="4"/>
  <c r="F97" i="4"/>
  <c r="F79" i="4"/>
  <c r="D79" i="4" s="1"/>
  <c r="C9" i="4"/>
  <c r="F87" i="4"/>
  <c r="C87" i="4" s="1"/>
  <c r="C17" i="4"/>
  <c r="C90" i="4"/>
  <c r="F95" i="4"/>
  <c r="C25" i="4"/>
  <c r="C33" i="4"/>
  <c r="F103" i="4"/>
  <c r="E74" i="5"/>
  <c r="C4" i="5"/>
  <c r="D88" i="5"/>
  <c r="C88" i="5"/>
  <c r="C7" i="4"/>
  <c r="F77" i="4"/>
  <c r="C77" i="4" s="1"/>
  <c r="D80" i="4"/>
  <c r="C80" i="4"/>
  <c r="C15" i="4"/>
  <c r="F85" i="4"/>
  <c r="C85" i="4" s="1"/>
  <c r="C91" i="4"/>
  <c r="D91" i="4"/>
  <c r="C23" i="4"/>
  <c r="F93" i="4"/>
  <c r="C93" i="4" s="1"/>
  <c r="F101" i="4"/>
  <c r="E74" i="4"/>
  <c r="I74" i="4"/>
  <c r="M74" i="4"/>
  <c r="Q74" i="4"/>
  <c r="U74" i="4"/>
  <c r="Y74" i="4"/>
  <c r="G75" i="4"/>
  <c r="C75" i="4" s="1"/>
  <c r="K75" i="4"/>
  <c r="O75" i="4"/>
  <c r="S75" i="4"/>
  <c r="W75" i="4"/>
  <c r="AA75" i="4"/>
  <c r="B7" i="6"/>
  <c r="B7" i="5"/>
  <c r="B42" i="5" s="1"/>
  <c r="B77" i="5" s="1"/>
  <c r="E78" i="4"/>
  <c r="I78" i="4"/>
  <c r="M78" i="4"/>
  <c r="Q78" i="4"/>
  <c r="U78" i="4"/>
  <c r="Y78" i="4"/>
  <c r="B9" i="6"/>
  <c r="B9" i="5"/>
  <c r="B44" i="5" s="1"/>
  <c r="B79" i="5" s="1"/>
  <c r="G79" i="4"/>
  <c r="C79" i="4" s="1"/>
  <c r="K79" i="4"/>
  <c r="O79" i="4"/>
  <c r="S79" i="4"/>
  <c r="W79" i="4"/>
  <c r="AA79" i="4"/>
  <c r="B11" i="6"/>
  <c r="B11" i="5"/>
  <c r="B46" i="5" s="1"/>
  <c r="B81" i="5" s="1"/>
  <c r="E82" i="4"/>
  <c r="I82" i="4"/>
  <c r="M82" i="4"/>
  <c r="Q82" i="4"/>
  <c r="U82" i="4"/>
  <c r="Y82" i="4"/>
  <c r="B13" i="6"/>
  <c r="B13" i="5"/>
  <c r="B48" i="5" s="1"/>
  <c r="B83" i="5" s="1"/>
  <c r="G83" i="4"/>
  <c r="C83" i="4" s="1"/>
  <c r="K83" i="4"/>
  <c r="O83" i="4"/>
  <c r="S83" i="4"/>
  <c r="W83" i="4"/>
  <c r="AA83" i="4"/>
  <c r="B15" i="6"/>
  <c r="B15" i="5"/>
  <c r="B50" i="5" s="1"/>
  <c r="B85" i="5" s="1"/>
  <c r="B17" i="6"/>
  <c r="B17" i="5"/>
  <c r="B52" i="5" s="1"/>
  <c r="B87" i="5" s="1"/>
  <c r="B19" i="6"/>
  <c r="B19" i="5"/>
  <c r="B54" i="5" s="1"/>
  <c r="B89" i="5" s="1"/>
  <c r="B54" i="4"/>
  <c r="B89" i="4" s="1"/>
  <c r="B21" i="6"/>
  <c r="B56" i="4"/>
  <c r="B91" i="4" s="1"/>
  <c r="B21" i="5"/>
  <c r="B56" i="5" s="1"/>
  <c r="B91" i="5" s="1"/>
  <c r="B23" i="6"/>
  <c r="B23" i="5"/>
  <c r="B58" i="5" s="1"/>
  <c r="B93" i="5" s="1"/>
  <c r="B58" i="4"/>
  <c r="B93" i="4" s="1"/>
  <c r="B25" i="6"/>
  <c r="B60" i="4"/>
  <c r="B95" i="4" s="1"/>
  <c r="B25" i="5"/>
  <c r="B60" i="5" s="1"/>
  <c r="B95" i="5" s="1"/>
  <c r="B27" i="6"/>
  <c r="B27" i="5"/>
  <c r="B62" i="5" s="1"/>
  <c r="B97" i="5" s="1"/>
  <c r="B62" i="4"/>
  <c r="B97" i="4" s="1"/>
  <c r="D98" i="4"/>
  <c r="B29" i="6"/>
  <c r="B64" i="4"/>
  <c r="B99" i="4" s="1"/>
  <c r="B29" i="5"/>
  <c r="B64" i="5" s="1"/>
  <c r="B99" i="5" s="1"/>
  <c r="B31" i="6"/>
  <c r="B31" i="5"/>
  <c r="B66" i="5" s="1"/>
  <c r="B101" i="5" s="1"/>
  <c r="B66" i="4"/>
  <c r="B101" i="4" s="1"/>
  <c r="D102" i="4"/>
  <c r="B33" i="6"/>
  <c r="B68" i="4"/>
  <c r="B103" i="4" s="1"/>
  <c r="B33" i="5"/>
  <c r="B68" i="5" s="1"/>
  <c r="B103" i="5" s="1"/>
  <c r="C86" i="4"/>
  <c r="C94" i="4"/>
  <c r="P92" i="5"/>
  <c r="G103" i="5"/>
  <c r="C33" i="5"/>
  <c r="C5" i="4"/>
  <c r="C102" i="4"/>
  <c r="D80" i="5"/>
  <c r="C80" i="5"/>
  <c r="B4" i="5"/>
  <c r="B39" i="5" s="1"/>
  <c r="B74" i="5" s="1"/>
  <c r="B4" i="6"/>
  <c r="B6" i="5"/>
  <c r="B41" i="5" s="1"/>
  <c r="B76" i="5" s="1"/>
  <c r="B6" i="6"/>
  <c r="D77" i="4"/>
  <c r="B8" i="6"/>
  <c r="B8" i="5"/>
  <c r="B43" i="5" s="1"/>
  <c r="B78" i="5" s="1"/>
  <c r="B10" i="6"/>
  <c r="B10" i="5"/>
  <c r="B45" i="5" s="1"/>
  <c r="B80" i="5" s="1"/>
  <c r="D81" i="4"/>
  <c r="B12" i="6"/>
  <c r="B12" i="5"/>
  <c r="B47" i="5" s="1"/>
  <c r="B82" i="5" s="1"/>
  <c r="B14" i="6"/>
  <c r="B14" i="5"/>
  <c r="B49" i="5" s="1"/>
  <c r="B84" i="5" s="1"/>
  <c r="D85" i="4"/>
  <c r="B16" i="6"/>
  <c r="B16" i="5"/>
  <c r="B51" i="5" s="1"/>
  <c r="B86" i="5" s="1"/>
  <c r="B18" i="6"/>
  <c r="B18" i="5"/>
  <c r="B53" i="5" s="1"/>
  <c r="B88" i="5" s="1"/>
  <c r="G88" i="4"/>
  <c r="D88" i="4" s="1"/>
  <c r="K88" i="4"/>
  <c r="O88" i="4"/>
  <c r="S88" i="4"/>
  <c r="W88" i="4"/>
  <c r="AA88" i="4"/>
  <c r="D89" i="4"/>
  <c r="B20" i="6"/>
  <c r="B20" i="5"/>
  <c r="B55" i="5" s="1"/>
  <c r="B90" i="5" s="1"/>
  <c r="B22" i="5"/>
  <c r="B57" i="5" s="1"/>
  <c r="B92" i="5" s="1"/>
  <c r="B22" i="6"/>
  <c r="G92" i="4"/>
  <c r="D92" i="4" s="1"/>
  <c r="K92" i="4"/>
  <c r="O92" i="4"/>
  <c r="S92" i="4"/>
  <c r="W92" i="4"/>
  <c r="AA92" i="4"/>
  <c r="D93" i="4"/>
  <c r="B24" i="6"/>
  <c r="B24" i="5"/>
  <c r="B59" i="5" s="1"/>
  <c r="B94" i="5" s="1"/>
  <c r="B26" i="6"/>
  <c r="B26" i="5"/>
  <c r="B61" i="5" s="1"/>
  <c r="B96" i="5" s="1"/>
  <c r="G96" i="4"/>
  <c r="D96" i="4" s="1"/>
  <c r="K96" i="4"/>
  <c r="O96" i="4"/>
  <c r="S96" i="4"/>
  <c r="W96" i="4"/>
  <c r="AA96" i="4"/>
  <c r="D97" i="4"/>
  <c r="C97" i="4"/>
  <c r="B28" i="6"/>
  <c r="B28" i="5"/>
  <c r="B63" i="5" s="1"/>
  <c r="B98" i="5" s="1"/>
  <c r="E99" i="4"/>
  <c r="I99" i="4"/>
  <c r="M99" i="4"/>
  <c r="Q99" i="4"/>
  <c r="U99" i="4"/>
  <c r="Y99" i="4"/>
  <c r="B30" i="6"/>
  <c r="B30" i="5"/>
  <c r="B65" i="5" s="1"/>
  <c r="B100" i="5" s="1"/>
  <c r="G100" i="4"/>
  <c r="D100" i="4" s="1"/>
  <c r="K100" i="4"/>
  <c r="O100" i="4"/>
  <c r="S100" i="4"/>
  <c r="W100" i="4"/>
  <c r="AA100" i="4"/>
  <c r="D101" i="4"/>
  <c r="C101" i="4"/>
  <c r="B32" i="6"/>
  <c r="B32" i="5"/>
  <c r="B67" i="5" s="1"/>
  <c r="B102" i="5" s="1"/>
  <c r="E103" i="4"/>
  <c r="I103" i="4"/>
  <c r="M103" i="4"/>
  <c r="Q103" i="4"/>
  <c r="U103" i="4"/>
  <c r="Y103" i="4"/>
  <c r="B34" i="6"/>
  <c r="B34" i="5"/>
  <c r="B69" i="5" s="1"/>
  <c r="B104" i="5" s="1"/>
  <c r="G104" i="4"/>
  <c r="D104" i="4" s="1"/>
  <c r="O104" i="4"/>
  <c r="S104" i="4"/>
  <c r="W104" i="4"/>
  <c r="B52" i="4"/>
  <c r="B87" i="4" s="1"/>
  <c r="C98" i="4"/>
  <c r="G75" i="5"/>
  <c r="C5" i="5"/>
  <c r="F81" i="5"/>
  <c r="C11" i="5"/>
  <c r="F89" i="5"/>
  <c r="C19" i="5"/>
  <c r="F97" i="5"/>
  <c r="C27" i="5"/>
  <c r="F101" i="5"/>
  <c r="C31" i="5"/>
  <c r="F93" i="5"/>
  <c r="D93" i="5" s="1"/>
  <c r="H76" i="5"/>
  <c r="L76" i="5"/>
  <c r="P76" i="5"/>
  <c r="D76" i="5" s="1"/>
  <c r="T76" i="5"/>
  <c r="X76" i="5"/>
  <c r="AB76" i="5"/>
  <c r="C13" i="5"/>
  <c r="H84" i="5"/>
  <c r="L84" i="5"/>
  <c r="P84" i="5"/>
  <c r="T84" i="5"/>
  <c r="X84" i="5"/>
  <c r="AB84" i="5"/>
  <c r="H92" i="5"/>
  <c r="L92" i="5"/>
  <c r="T92" i="5"/>
  <c r="X92" i="5"/>
  <c r="AB92" i="5"/>
  <c r="L100" i="5"/>
  <c r="P100" i="5"/>
  <c r="T100" i="5"/>
  <c r="X100" i="5"/>
  <c r="AB100" i="5"/>
  <c r="E104" i="5"/>
  <c r="C34" i="5"/>
  <c r="C78" i="5"/>
  <c r="G82" i="5"/>
  <c r="D82" i="5" s="1"/>
  <c r="F85" i="5"/>
  <c r="G90" i="5"/>
  <c r="D90" i="5" s="1"/>
  <c r="F75" i="5"/>
  <c r="J75" i="5"/>
  <c r="N75" i="5"/>
  <c r="R75" i="5"/>
  <c r="V75" i="5"/>
  <c r="Z75" i="5"/>
  <c r="C76" i="5"/>
  <c r="G78" i="5"/>
  <c r="D78" i="5" s="1"/>
  <c r="O78" i="5"/>
  <c r="W78" i="5"/>
  <c r="F79" i="5"/>
  <c r="C79" i="5" s="1"/>
  <c r="C9" i="5"/>
  <c r="F83" i="5"/>
  <c r="J83" i="5"/>
  <c r="C83" i="5" s="1"/>
  <c r="N83" i="5"/>
  <c r="R83" i="5"/>
  <c r="V83" i="5"/>
  <c r="Z83" i="5"/>
  <c r="D84" i="5"/>
  <c r="C84" i="5"/>
  <c r="G86" i="5"/>
  <c r="O86" i="5"/>
  <c r="W86" i="5"/>
  <c r="F87" i="5"/>
  <c r="C87" i="5" s="1"/>
  <c r="C17" i="5"/>
  <c r="F91" i="5"/>
  <c r="D91" i="5" s="1"/>
  <c r="C21" i="5"/>
  <c r="J91" i="5"/>
  <c r="N91" i="5"/>
  <c r="R91" i="5"/>
  <c r="V91" i="5"/>
  <c r="C91" i="5" s="1"/>
  <c r="Z91" i="5"/>
  <c r="C92" i="5"/>
  <c r="D92" i="5"/>
  <c r="S94" i="5"/>
  <c r="F95" i="5"/>
  <c r="C25" i="5"/>
  <c r="C96" i="5"/>
  <c r="D96" i="5"/>
  <c r="F99" i="5"/>
  <c r="C29" i="5"/>
  <c r="J99" i="5"/>
  <c r="N99" i="5"/>
  <c r="R99" i="5"/>
  <c r="V99" i="5"/>
  <c r="Z99" i="5"/>
  <c r="C100" i="5"/>
  <c r="D100" i="5"/>
  <c r="C75" i="5"/>
  <c r="E77" i="5"/>
  <c r="I77" i="5"/>
  <c r="M77" i="5"/>
  <c r="Q77" i="5"/>
  <c r="U77" i="5"/>
  <c r="Y77" i="5"/>
  <c r="E81" i="5"/>
  <c r="I81" i="5"/>
  <c r="M81" i="5"/>
  <c r="Q81" i="5"/>
  <c r="U81" i="5"/>
  <c r="Y81" i="5"/>
  <c r="E85" i="5"/>
  <c r="I85" i="5"/>
  <c r="M85" i="5"/>
  <c r="Q85" i="5"/>
  <c r="U85" i="5"/>
  <c r="Y85" i="5"/>
  <c r="E89" i="5"/>
  <c r="Q89" i="5"/>
  <c r="U89" i="5"/>
  <c r="K90" i="5"/>
  <c r="S90" i="5"/>
  <c r="AA90" i="5"/>
  <c r="I93" i="5"/>
  <c r="Q93" i="5"/>
  <c r="Y93" i="5"/>
  <c r="G94" i="5"/>
  <c r="C94" i="5" s="1"/>
  <c r="O94" i="5"/>
  <c r="W94" i="5"/>
  <c r="D95" i="5"/>
  <c r="C95" i="5"/>
  <c r="E97" i="5"/>
  <c r="I97" i="5"/>
  <c r="M97" i="5"/>
  <c r="Q97" i="5"/>
  <c r="Y97" i="5"/>
  <c r="G98" i="5"/>
  <c r="D98" i="5" s="1"/>
  <c r="K98" i="5"/>
  <c r="S98" i="5"/>
  <c r="W98" i="5"/>
  <c r="AA98" i="5"/>
  <c r="E101" i="5"/>
  <c r="I101" i="5"/>
  <c r="Q101" i="5"/>
  <c r="U101" i="5"/>
  <c r="Y101" i="5"/>
  <c r="G102" i="5"/>
  <c r="D102" i="5" s="1"/>
  <c r="K102" i="5"/>
  <c r="O102" i="5"/>
  <c r="W102" i="5"/>
  <c r="AA102" i="5"/>
  <c r="T104" i="5"/>
  <c r="C40" i="5"/>
  <c r="C44" i="5"/>
  <c r="C48" i="5"/>
  <c r="C52" i="5"/>
  <c r="C56" i="5"/>
  <c r="C60" i="5"/>
  <c r="C64" i="5"/>
  <c r="C68" i="5"/>
  <c r="F103" i="5"/>
  <c r="C103" i="5" s="1"/>
  <c r="J103" i="5"/>
  <c r="D103" i="5" s="1"/>
  <c r="N103" i="5"/>
  <c r="R103" i="5"/>
  <c r="V103" i="5"/>
  <c r="Z103" i="5"/>
  <c r="H104" i="5"/>
  <c r="P104" i="5"/>
  <c r="X104" i="5"/>
  <c r="D35" i="6"/>
  <c r="C102" i="5" l="1"/>
  <c r="C98" i="5"/>
  <c r="D94" i="5"/>
  <c r="C99" i="4"/>
  <c r="D99" i="4"/>
  <c r="C93" i="5"/>
  <c r="C74" i="4"/>
  <c r="D74" i="4"/>
  <c r="C96" i="4"/>
  <c r="D75" i="4"/>
  <c r="C92" i="4"/>
  <c r="D101" i="5"/>
  <c r="C101" i="5"/>
  <c r="C89" i="5"/>
  <c r="D89" i="5"/>
  <c r="D81" i="5"/>
  <c r="C81" i="5"/>
  <c r="C86" i="5"/>
  <c r="D83" i="5"/>
  <c r="C104" i="5"/>
  <c r="D104" i="5"/>
  <c r="D87" i="5"/>
  <c r="C90" i="5"/>
  <c r="C82" i="5"/>
  <c r="D86" i="5"/>
  <c r="D74" i="5"/>
  <c r="C74" i="5"/>
  <c r="C100" i="4"/>
  <c r="D99" i="5"/>
  <c r="C99" i="5"/>
  <c r="D75" i="5"/>
  <c r="D79" i="5"/>
  <c r="D103" i="4"/>
  <c r="C103" i="4"/>
  <c r="C82" i="4"/>
  <c r="D82" i="4"/>
  <c r="D78" i="4"/>
  <c r="C78" i="4"/>
  <c r="C104" i="4"/>
  <c r="C88" i="4"/>
  <c r="D83" i="4"/>
  <c r="C95" i="4"/>
  <c r="D95" i="4"/>
  <c r="D87" i="4"/>
  <c r="D97" i="5"/>
  <c r="C97" i="5"/>
  <c r="D85" i="5"/>
  <c r="C85" i="5"/>
  <c r="D77" i="5"/>
  <c r="C77" i="5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<sst xmlns="http://schemas.openxmlformats.org/spreadsheetml/2006/main" count="591" uniqueCount="79">
  <si>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</si>
  <si>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</si>
  <si>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</si>
  <si>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</si>
  <si>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</si>
  <si>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</si>
  <si>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</si>
  <si>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</si>
  <si>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</si>
  <si>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</si>
  <si>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</si>
  <si>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</si>
  <si>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</si>
  <si>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</si>
  <si>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</si>
  <si>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</si>
  <si>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</si>
  <si>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</si>
  <si>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</si>
  <si>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</si>
  <si>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</si>
  <si>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</si>
  <si>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</si>
  <si>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</si>
  <si>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</si>
  <si>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</si>
  <si>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</si>
  <si>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</si>
  <si>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</si>
  <si>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</si>
  <si>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</si>
  <si>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</si>
  <si>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</si>
  <si>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</si>
  <si>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</si>
  <si>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</si>
  <si>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</si>
  <si>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</si>
  <si>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</si>
  <si>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</si>
  <si>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Март 2021</t>
  </si>
  <si>
    <t>01.03.2021</t>
  </si>
  <si>
    <t>02.03.2021</t>
  </si>
  <si>
    <t>03.03.2021</t>
  </si>
  <si>
    <t>04.03.2021</t>
  </si>
  <si>
    <t>05.03.2021</t>
  </si>
  <si>
    <t>06.03.2021</t>
  </si>
  <si>
    <t>07.03.2021</t>
  </si>
  <si>
    <t>08.03.2021</t>
  </si>
  <si>
    <t>09.03.2021</t>
  </si>
  <si>
    <t>10.03.2021</t>
  </si>
  <si>
    <t>11.03.2021</t>
  </si>
  <si>
    <t>12.03.2021</t>
  </si>
  <si>
    <t>13.03.2021</t>
  </si>
  <si>
    <t>14.03.2021</t>
  </si>
  <si>
    <t>15.03.2021</t>
  </si>
  <si>
    <t>16.03.2021</t>
  </si>
  <si>
    <t>17.03.2021</t>
  </si>
  <si>
    <t>18.03.2021</t>
  </si>
  <si>
    <t>19.03.2021</t>
  </si>
  <si>
    <t>20.03.2021</t>
  </si>
  <si>
    <t>21.03.2021</t>
  </si>
  <si>
    <t>22.03.2021</t>
  </si>
  <si>
    <t>23.03.2021</t>
  </si>
  <si>
    <t>24.03.2021</t>
  </si>
  <si>
    <t>25.03.2021</t>
  </si>
  <si>
    <t>26.03.2021</t>
  </si>
  <si>
    <t>27.03.2021</t>
  </si>
  <si>
    <t>28.03.2021</t>
  </si>
  <si>
    <t>29.03.2021</t>
  </si>
  <si>
    <t>30.03.2021</t>
  </si>
  <si>
    <t>31.03.2021</t>
  </si>
  <si>
    <t>Цена на порамнување МКД/MWh - Март 2021</t>
  </si>
  <si>
    <t>Ангажирана aFRR регулација за нагоре - Март 2021</t>
  </si>
  <si>
    <t>Ангажирана aFRR регулација за надолу - Март 2021</t>
  </si>
  <si>
    <t>Вкупно ангажирана aFRR регулација - Март 2021</t>
  </si>
  <si>
    <t>Ангажирана mFRR регулација за нагоре - Март 2021</t>
  </si>
  <si>
    <t>Ангажирана mFRR регулација за надолу - Март 2021</t>
  </si>
  <si>
    <t>Вкупно ангажирана mFRR регулација - Март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</si>
</sst>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theme="3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/>
    </xf>
    <xf numFmtId="14" fontId="18" fillId="2" borderId="0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4" fontId="17" fillId="2" borderId="61" xfId="0" applyNumberFormat="1" applyFont="1" applyFill="1" applyBorder="1" applyAlignment="1">
      <alignment horizontal="center" vertical="center"/>
    </xf>
    <xf numFmtId="4" fontId="17" fillId="2" borderId="62" xfId="0" applyNumberFormat="1" applyFont="1" applyFill="1" applyBorder="1" applyAlignment="1">
      <alignment horizontal="center" vertical="center"/>
    </xf>
    <xf numFmtId="4" fontId="17" fillId="2" borderId="63" xfId="0" applyNumberFormat="1" applyFont="1" applyFill="1" applyBorder="1" applyAlignment="1">
      <alignment horizontal="center" vertical="center"/>
    </xf>
    <xf numFmtId="2" fontId="0" fillId="2" borderId="0" xfId="0" applyNumberFormat="1" applyFont="1" applyFill="1"/>
    <xf numFmtId="2" fontId="0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mart%202021\Izvestaj_Mart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76" zoomScale="55" zoomScaleNormal="55" workbookViewId="0">
      <selection activeCell="Z128" sqref="Z128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0" t="s">
        <v>0</v>
      </c>
      <c r="C2" s="72" t="s">
        <v>1</v>
      </c>
      <c r="D2" s="74" t="s">
        <v>40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8" ht="18.7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6" t="s">
        <v>41</v>
      </c>
      <c r="C4" s="6" t="s">
        <v>26</v>
      </c>
      <c r="D4" s="7">
        <v>64.615617715617716</v>
      </c>
      <c r="E4" s="7">
        <v>66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68.88</v>
      </c>
      <c r="T4" s="7">
        <v>76.650000000000006</v>
      </c>
      <c r="U4" s="7">
        <v>91.59</v>
      </c>
      <c r="V4" s="7">
        <v>81.821672228401937</v>
      </c>
      <c r="W4" s="7">
        <v>81.496671652954376</v>
      </c>
      <c r="X4" s="7">
        <v>79.3</v>
      </c>
      <c r="Y4" s="7">
        <v>80.03</v>
      </c>
      <c r="Z4" s="7">
        <v>71.992917847025495</v>
      </c>
      <c r="AA4" s="8">
        <v>64.096586114307641</v>
      </c>
    </row>
    <row r="5" spans="1:28" ht="15.75" customHeight="1" x14ac:dyDescent="0.25">
      <c r="A5" s="5"/>
      <c r="B5" s="67"/>
      <c r="C5" s="6" t="s">
        <v>27</v>
      </c>
      <c r="D5" s="7">
        <v>0</v>
      </c>
      <c r="E5" s="7">
        <v>0</v>
      </c>
      <c r="F5" s="7">
        <v>21.61</v>
      </c>
      <c r="G5" s="7">
        <v>21.35</v>
      </c>
      <c r="H5" s="7">
        <v>21.63</v>
      </c>
      <c r="I5" s="7">
        <v>23.75</v>
      </c>
      <c r="J5" s="7">
        <v>29.57</v>
      </c>
      <c r="K5" s="7">
        <v>22.268327580796988</v>
      </c>
      <c r="L5" s="7">
        <v>33.390000000000008</v>
      </c>
      <c r="M5" s="7">
        <v>30.129999999999995</v>
      </c>
      <c r="N5" s="7">
        <v>26.39</v>
      </c>
      <c r="O5" s="7">
        <v>24.05</v>
      </c>
      <c r="P5" s="7">
        <v>22.949999999999996</v>
      </c>
      <c r="Q5" s="7">
        <v>21.63</v>
      </c>
      <c r="R5" s="7">
        <v>21.5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7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8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6" t="s">
        <v>42</v>
      </c>
      <c r="C8" s="6" t="s">
        <v>26</v>
      </c>
      <c r="D8" s="7">
        <v>59.303523908523907</v>
      </c>
      <c r="E8" s="7">
        <v>59.037679083094559</v>
      </c>
      <c r="F8" s="7">
        <v>64.02</v>
      </c>
      <c r="G8" s="7">
        <v>62.929999999999993</v>
      </c>
      <c r="H8" s="7">
        <v>65.400000000000006</v>
      </c>
      <c r="I8" s="7">
        <v>62.816567982456128</v>
      </c>
      <c r="J8" s="7">
        <v>77.659508196721319</v>
      </c>
      <c r="K8" s="7">
        <v>81.839222669557131</v>
      </c>
      <c r="L8" s="7">
        <v>81.374021488871833</v>
      </c>
      <c r="M8" s="7">
        <v>76.769571428571425</v>
      </c>
      <c r="N8" s="7">
        <v>68.345714285714294</v>
      </c>
      <c r="O8" s="7">
        <v>58.719999999999992</v>
      </c>
      <c r="P8" s="7">
        <v>0</v>
      </c>
      <c r="Q8" s="7">
        <v>0</v>
      </c>
      <c r="R8" s="7">
        <v>0</v>
      </c>
      <c r="S8" s="7">
        <v>67.5</v>
      </c>
      <c r="T8" s="7">
        <v>75.680000000000007</v>
      </c>
      <c r="U8" s="7">
        <v>80.806462585034012</v>
      </c>
      <c r="V8" s="7">
        <v>81.623164781548027</v>
      </c>
      <c r="W8" s="7">
        <v>81.625609756097575</v>
      </c>
      <c r="X8" s="7">
        <v>80.310919540229889</v>
      </c>
      <c r="Y8" s="7">
        <v>84.200000000000017</v>
      </c>
      <c r="Z8" s="7">
        <v>73.262612035851475</v>
      </c>
      <c r="AA8" s="8">
        <v>65.438807339449539</v>
      </c>
    </row>
    <row r="9" spans="1:28" x14ac:dyDescent="0.25">
      <c r="A9" s="5"/>
      <c r="B9" s="67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22.4</v>
      </c>
      <c r="Q9" s="7">
        <v>21.710000000000004</v>
      </c>
      <c r="R9" s="7">
        <v>12.755882352941176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7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8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6" t="s">
        <v>43</v>
      </c>
      <c r="C12" s="6" t="s">
        <v>26</v>
      </c>
      <c r="D12" s="7">
        <v>60.885630498533729</v>
      </c>
      <c r="E12" s="7">
        <v>59.67479984453945</v>
      </c>
      <c r="F12" s="7">
        <v>58.96406844106464</v>
      </c>
      <c r="G12" s="7">
        <v>62.160265111346767</v>
      </c>
      <c r="H12" s="7">
        <v>61.985209003215438</v>
      </c>
      <c r="I12" s="7">
        <v>65.595106638630213</v>
      </c>
      <c r="J12" s="7">
        <v>77.183397190293732</v>
      </c>
      <c r="K12" s="7">
        <v>81.995399698340876</v>
      </c>
      <c r="L12" s="7">
        <v>81.991045812124028</v>
      </c>
      <c r="M12" s="7">
        <v>72.639571428571429</v>
      </c>
      <c r="N12" s="7">
        <v>62.966750000000005</v>
      </c>
      <c r="O12" s="7">
        <v>57.766293816463168</v>
      </c>
      <c r="P12" s="7">
        <v>56.733884297520653</v>
      </c>
      <c r="Q12" s="7">
        <v>55.085176358436598</v>
      </c>
      <c r="R12" s="7">
        <v>56.717269314982801</v>
      </c>
      <c r="S12" s="7">
        <v>60.267505470459511</v>
      </c>
      <c r="T12" s="7">
        <v>69.562913907284766</v>
      </c>
      <c r="U12" s="7">
        <v>81.106192358366272</v>
      </c>
      <c r="V12" s="7">
        <v>81.440314923247371</v>
      </c>
      <c r="W12" s="7">
        <v>81.359872804361004</v>
      </c>
      <c r="X12" s="7">
        <v>81.356452590124206</v>
      </c>
      <c r="Y12" s="7">
        <v>69.163322876728245</v>
      </c>
      <c r="Z12" s="7">
        <v>65.694612394731152</v>
      </c>
      <c r="AA12" s="8">
        <v>59.046608771168046</v>
      </c>
    </row>
    <row r="13" spans="1:28" x14ac:dyDescent="0.25">
      <c r="A13" s="5"/>
      <c r="B13" s="67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7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8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6" t="s">
        <v>44</v>
      </c>
      <c r="C16" s="6" t="s">
        <v>26</v>
      </c>
      <c r="D16" s="7">
        <v>58.18974624141827</v>
      </c>
      <c r="E16" s="7">
        <v>55.219565755642314</v>
      </c>
      <c r="F16" s="7">
        <v>53.303936170212765</v>
      </c>
      <c r="G16" s="7">
        <v>53.902694063926944</v>
      </c>
      <c r="H16" s="7">
        <v>54.127151909875025</v>
      </c>
      <c r="I16" s="7">
        <v>66.984274563820023</v>
      </c>
      <c r="J16" s="7">
        <v>70.189632077156645</v>
      </c>
      <c r="K16" s="7">
        <v>78.588909968954809</v>
      </c>
      <c r="L16" s="7">
        <v>80.724772695481889</v>
      </c>
      <c r="M16" s="7">
        <v>74.865729085361522</v>
      </c>
      <c r="N16" s="7">
        <v>69.652559999999994</v>
      </c>
      <c r="O16" s="7">
        <v>67.447156862745103</v>
      </c>
      <c r="P16" s="7">
        <v>65.488055555555562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82.216098945660988</v>
      </c>
      <c r="W16" s="7">
        <v>80.196666666666673</v>
      </c>
      <c r="X16" s="7">
        <v>75.525357142857146</v>
      </c>
      <c r="Y16" s="7">
        <v>0</v>
      </c>
      <c r="Z16" s="7">
        <v>64.70724533715925</v>
      </c>
      <c r="AA16" s="8">
        <v>58.361659469463291</v>
      </c>
    </row>
    <row r="17" spans="1:27" x14ac:dyDescent="0.25">
      <c r="B17" s="67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16.313652188609094</v>
      </c>
      <c r="R17" s="7">
        <v>14.476290376290379</v>
      </c>
      <c r="S17" s="7">
        <v>25.01</v>
      </c>
      <c r="T17" s="7">
        <v>18.582442416340722</v>
      </c>
      <c r="U17" s="7">
        <v>18.864517558813503</v>
      </c>
      <c r="V17" s="7">
        <v>0</v>
      </c>
      <c r="W17" s="7">
        <v>0</v>
      </c>
      <c r="X17" s="7">
        <v>0</v>
      </c>
      <c r="Y17" s="7">
        <v>17.87013392857143</v>
      </c>
      <c r="Z17" s="7">
        <v>0</v>
      </c>
      <c r="AA17" s="8">
        <v>0</v>
      </c>
    </row>
    <row r="18" spans="1:27" x14ac:dyDescent="0.25">
      <c r="B18" s="67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8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6" t="s">
        <v>45</v>
      </c>
      <c r="C20" s="6" t="s">
        <v>26</v>
      </c>
      <c r="D20" s="7">
        <v>59.699090909090913</v>
      </c>
      <c r="E20" s="7">
        <v>57.629199999999997</v>
      </c>
      <c r="F20" s="7">
        <v>64.7</v>
      </c>
      <c r="G20" s="7">
        <v>63.08</v>
      </c>
      <c r="H20" s="7">
        <v>0</v>
      </c>
      <c r="I20" s="7">
        <v>0</v>
      </c>
      <c r="J20" s="7">
        <v>0</v>
      </c>
      <c r="K20" s="7">
        <v>0</v>
      </c>
      <c r="L20" s="7">
        <v>92.65000000000002</v>
      </c>
      <c r="M20" s="7">
        <v>0</v>
      </c>
      <c r="N20" s="7">
        <v>0</v>
      </c>
      <c r="O20" s="7">
        <v>81.180000000000007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82.097065940713833</v>
      </c>
      <c r="W20" s="7">
        <v>81.574444444444453</v>
      </c>
      <c r="X20" s="7">
        <v>92.580000000000013</v>
      </c>
      <c r="Y20" s="7">
        <v>72.010000000000005</v>
      </c>
      <c r="Z20" s="7">
        <v>77.39</v>
      </c>
      <c r="AA20" s="8">
        <v>70.879999999999981</v>
      </c>
    </row>
    <row r="21" spans="1:27" x14ac:dyDescent="0.25">
      <c r="B21" s="67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21.340000000000003</v>
      </c>
      <c r="I21" s="7">
        <v>13.81</v>
      </c>
      <c r="J21" s="7">
        <v>27.56</v>
      </c>
      <c r="K21" s="7">
        <v>31.45</v>
      </c>
      <c r="L21" s="7">
        <v>0</v>
      </c>
      <c r="M21" s="7">
        <v>31.1</v>
      </c>
      <c r="N21" s="7">
        <v>28.64</v>
      </c>
      <c r="O21" s="7">
        <v>0</v>
      </c>
      <c r="P21" s="7">
        <v>17.11558758314856</v>
      </c>
      <c r="Q21" s="7">
        <v>14.559999999999999</v>
      </c>
      <c r="R21" s="7">
        <v>14.236600000000001</v>
      </c>
      <c r="S21" s="7">
        <v>14.586599999999999</v>
      </c>
      <c r="T21" s="7">
        <v>15.876363636363639</v>
      </c>
      <c r="U21" s="7">
        <v>29.35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7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8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6" t="s">
        <v>46</v>
      </c>
      <c r="C24" s="6" t="s">
        <v>26</v>
      </c>
      <c r="D24" s="7">
        <v>65.77737276478679</v>
      </c>
      <c r="E24" s="7">
        <v>0</v>
      </c>
      <c r="F24" s="7">
        <v>65.3</v>
      </c>
      <c r="G24" s="7">
        <v>62.48</v>
      </c>
      <c r="H24" s="7">
        <v>61.7</v>
      </c>
      <c r="I24" s="7">
        <v>63.47</v>
      </c>
      <c r="J24" s="7">
        <v>0</v>
      </c>
      <c r="K24" s="7">
        <v>0</v>
      </c>
      <c r="L24" s="7">
        <v>71.73</v>
      </c>
      <c r="M24" s="7">
        <v>69</v>
      </c>
      <c r="N24" s="7">
        <v>62.999999999999993</v>
      </c>
      <c r="O24" s="7">
        <v>54.177189109639443</v>
      </c>
      <c r="P24" s="7">
        <v>49.426306578153287</v>
      </c>
      <c r="Q24" s="7">
        <v>47.96475928473177</v>
      </c>
      <c r="R24" s="7">
        <v>48.230166057788111</v>
      </c>
      <c r="S24" s="7">
        <v>51.25263780458954</v>
      </c>
      <c r="T24" s="7">
        <v>57.038391224862892</v>
      </c>
      <c r="U24" s="7">
        <v>69.449275766016711</v>
      </c>
      <c r="V24" s="7">
        <v>82.038971684053649</v>
      </c>
      <c r="W24" s="7">
        <v>80.602622673434837</v>
      </c>
      <c r="X24" s="7">
        <v>73.349999999999994</v>
      </c>
      <c r="Y24" s="7">
        <v>75.989999999999995</v>
      </c>
      <c r="Z24" s="7">
        <v>64.965922905856189</v>
      </c>
      <c r="AA24" s="8">
        <v>57.910627647285324</v>
      </c>
    </row>
    <row r="25" spans="1:27" x14ac:dyDescent="0.25">
      <c r="B25" s="67"/>
      <c r="C25" s="6" t="s">
        <v>27</v>
      </c>
      <c r="D25" s="7">
        <v>0</v>
      </c>
      <c r="E25" s="7">
        <v>15.835222072678331</v>
      </c>
      <c r="F25" s="7">
        <v>0</v>
      </c>
      <c r="G25" s="7">
        <v>0</v>
      </c>
      <c r="H25" s="7">
        <v>0</v>
      </c>
      <c r="I25" s="7">
        <v>0</v>
      </c>
      <c r="J25" s="7">
        <v>15.823478260869564</v>
      </c>
      <c r="K25" s="7">
        <v>16.05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7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8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6" t="s">
        <v>47</v>
      </c>
      <c r="C28" s="6" t="s">
        <v>26</v>
      </c>
      <c r="D28" s="7">
        <v>69.882091321017782</v>
      </c>
      <c r="E28" s="7">
        <v>66.630045248868782</v>
      </c>
      <c r="F28" s="7">
        <v>60.437335984095434</v>
      </c>
      <c r="G28" s="7">
        <v>57.587834394904455</v>
      </c>
      <c r="H28" s="7">
        <v>56.428599439775908</v>
      </c>
      <c r="I28" s="7">
        <v>62.043120567375887</v>
      </c>
      <c r="J28" s="7">
        <v>52.880105374077978</v>
      </c>
      <c r="K28" s="7">
        <v>57.66</v>
      </c>
      <c r="L28" s="7">
        <v>51.200766045548662</v>
      </c>
      <c r="M28" s="7">
        <v>51.347195767195764</v>
      </c>
      <c r="N28" s="7">
        <v>48.527728208647915</v>
      </c>
      <c r="O28" s="7">
        <v>48.731952643529027</v>
      </c>
      <c r="P28" s="7">
        <v>47.239374124241017</v>
      </c>
      <c r="Q28" s="7">
        <v>45.013067316478832</v>
      </c>
      <c r="R28" s="7">
        <v>52.5</v>
      </c>
      <c r="S28" s="7">
        <v>55.92</v>
      </c>
      <c r="T28" s="7">
        <v>62.25</v>
      </c>
      <c r="U28" s="7">
        <v>68.421927158015478</v>
      </c>
      <c r="V28" s="7">
        <v>81.250104616189347</v>
      </c>
      <c r="W28" s="7">
        <v>81.135899214054561</v>
      </c>
      <c r="X28" s="7">
        <v>75.104795844406851</v>
      </c>
      <c r="Y28" s="7">
        <v>70.203649360421366</v>
      </c>
      <c r="Z28" s="7">
        <v>68.444934650940382</v>
      </c>
      <c r="AA28" s="8">
        <v>63.284173913043482</v>
      </c>
    </row>
    <row r="29" spans="1:27" x14ac:dyDescent="0.25">
      <c r="B29" s="67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7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8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6" t="s">
        <v>48</v>
      </c>
      <c r="C32" s="6" t="s">
        <v>26</v>
      </c>
      <c r="D32" s="7">
        <v>70.5</v>
      </c>
      <c r="E32" s="7">
        <v>68.55</v>
      </c>
      <c r="F32" s="7">
        <v>59.578175407668574</v>
      </c>
      <c r="G32" s="7">
        <v>59.33653042688465</v>
      </c>
      <c r="H32" s="7">
        <v>59.351637852593264</v>
      </c>
      <c r="I32" s="7">
        <v>70.921726618705037</v>
      </c>
      <c r="J32" s="7">
        <v>92.55</v>
      </c>
      <c r="K32" s="7">
        <v>84.319578622816053</v>
      </c>
      <c r="L32" s="7">
        <v>92.65</v>
      </c>
      <c r="M32" s="7">
        <v>82.630840543881348</v>
      </c>
      <c r="N32" s="7">
        <v>81.875187343880086</v>
      </c>
      <c r="O32" s="7">
        <v>77.514792325532369</v>
      </c>
      <c r="P32" s="7">
        <v>74.759999999999991</v>
      </c>
      <c r="Q32" s="7">
        <v>75.208246484698094</v>
      </c>
      <c r="R32" s="7">
        <v>73.493709677419346</v>
      </c>
      <c r="S32" s="7">
        <v>78.375744680851057</v>
      </c>
      <c r="T32" s="7">
        <v>80.202000000000012</v>
      </c>
      <c r="U32" s="7">
        <v>80.422477424420876</v>
      </c>
      <c r="V32" s="7">
        <v>80.757214980723347</v>
      </c>
      <c r="W32" s="7">
        <v>80.193333333333342</v>
      </c>
      <c r="X32" s="7">
        <v>80.191818181818178</v>
      </c>
      <c r="Y32" s="7">
        <v>92.649999999999991</v>
      </c>
      <c r="Z32" s="7">
        <v>89.49</v>
      </c>
      <c r="AA32" s="8">
        <v>71.645209903121639</v>
      </c>
    </row>
    <row r="33" spans="1:27" x14ac:dyDescent="0.25">
      <c r="B33" s="67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7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8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6" t="s">
        <v>49</v>
      </c>
      <c r="C36" s="6" t="s">
        <v>26</v>
      </c>
      <c r="D36" s="7">
        <v>69.239230769230772</v>
      </c>
      <c r="E36" s="7">
        <v>74.31</v>
      </c>
      <c r="F36" s="7">
        <v>69.209999999999994</v>
      </c>
      <c r="G36" s="7">
        <v>67.309999999999988</v>
      </c>
      <c r="H36" s="7">
        <v>70.31</v>
      </c>
      <c r="I36" s="7">
        <v>77.75</v>
      </c>
      <c r="J36" s="7">
        <v>92.65</v>
      </c>
      <c r="K36" s="7">
        <v>92.65</v>
      </c>
      <c r="L36" s="7">
        <v>82.939735816370728</v>
      </c>
      <c r="M36" s="7">
        <v>81.608872540329742</v>
      </c>
      <c r="N36" s="7">
        <v>80.227339277334593</v>
      </c>
      <c r="O36" s="7">
        <v>78.651927838698256</v>
      </c>
      <c r="P36" s="7">
        <v>76.512974567256549</v>
      </c>
      <c r="Q36" s="7">
        <v>75.974784240150086</v>
      </c>
      <c r="R36" s="7">
        <v>77.121669233138292</v>
      </c>
      <c r="S36" s="7">
        <v>77.861214285714283</v>
      </c>
      <c r="T36" s="7">
        <v>81.238187514504503</v>
      </c>
      <c r="U36" s="7">
        <v>80.838120256859312</v>
      </c>
      <c r="V36" s="7">
        <v>80.868373264153817</v>
      </c>
      <c r="W36" s="7">
        <v>80.199718309859151</v>
      </c>
      <c r="X36" s="7">
        <v>81.945835122370127</v>
      </c>
      <c r="Y36" s="7">
        <v>78.631186276878481</v>
      </c>
      <c r="Z36" s="7">
        <v>75.502100017796764</v>
      </c>
      <c r="AA36" s="8">
        <v>71.102189973614784</v>
      </c>
    </row>
    <row r="37" spans="1:27" x14ac:dyDescent="0.25">
      <c r="B37" s="67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7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8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6" t="s">
        <v>50</v>
      </c>
      <c r="C40" s="6" t="s">
        <v>26</v>
      </c>
      <c r="D40" s="7">
        <v>66.173214285714295</v>
      </c>
      <c r="E40" s="7">
        <v>72.260000000000005</v>
      </c>
      <c r="F40" s="7">
        <v>71.459999999999994</v>
      </c>
      <c r="G40" s="7">
        <v>70.489999999999995</v>
      </c>
      <c r="H40" s="7">
        <v>71.36</v>
      </c>
      <c r="I40" s="7">
        <v>68.847318330989211</v>
      </c>
      <c r="J40" s="7">
        <v>84.478717948717957</v>
      </c>
      <c r="K40" s="7">
        <v>92.65</v>
      </c>
      <c r="L40" s="7">
        <v>84.889736070381218</v>
      </c>
      <c r="M40" s="7">
        <v>80.839083464018131</v>
      </c>
      <c r="N40" s="7">
        <v>72.263910158244002</v>
      </c>
      <c r="O40" s="7">
        <v>69.723030962221728</v>
      </c>
      <c r="P40" s="7">
        <v>66.454071428571424</v>
      </c>
      <c r="Q40" s="7">
        <v>64.640354319978201</v>
      </c>
      <c r="R40" s="7">
        <v>66.648445365409898</v>
      </c>
      <c r="S40" s="7">
        <v>68.298409421728209</v>
      </c>
      <c r="T40" s="7">
        <v>70.553874239350918</v>
      </c>
      <c r="U40" s="7">
        <v>72.864144659815281</v>
      </c>
      <c r="V40" s="7">
        <v>80.190161290322578</v>
      </c>
      <c r="W40" s="7">
        <v>80.186000000000007</v>
      </c>
      <c r="X40" s="7">
        <v>75.595494613124387</v>
      </c>
      <c r="Y40" s="7">
        <v>74.027828886844517</v>
      </c>
      <c r="Z40" s="7">
        <v>69.576013027547845</v>
      </c>
      <c r="AA40" s="8">
        <v>58.761944444444453</v>
      </c>
    </row>
    <row r="41" spans="1:27" x14ac:dyDescent="0.25">
      <c r="B41" s="67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7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8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6" t="s">
        <v>51</v>
      </c>
      <c r="C44" s="6" t="s">
        <v>26</v>
      </c>
      <c r="D44" s="7">
        <v>50.362761159687061</v>
      </c>
      <c r="E44" s="7">
        <v>53.29868327402135</v>
      </c>
      <c r="F44" s="7">
        <v>58.95</v>
      </c>
      <c r="G44" s="7">
        <v>58.28</v>
      </c>
      <c r="H44" s="7">
        <v>62.96</v>
      </c>
      <c r="I44" s="7">
        <v>72.090000000000018</v>
      </c>
      <c r="J44" s="7">
        <v>86.999999999999986</v>
      </c>
      <c r="K44" s="7">
        <v>83.867877094972073</v>
      </c>
      <c r="L44" s="7">
        <v>88.13</v>
      </c>
      <c r="M44" s="7">
        <v>77.074769372693723</v>
      </c>
      <c r="N44" s="7">
        <v>72.015925925925913</v>
      </c>
      <c r="O44" s="7">
        <v>74.916535015542138</v>
      </c>
      <c r="P44" s="7">
        <v>74.585121951219506</v>
      </c>
      <c r="Q44" s="7">
        <v>76.046073971973343</v>
      </c>
      <c r="R44" s="7">
        <v>76.877097791798107</v>
      </c>
      <c r="S44" s="7">
        <v>78.273446915744501</v>
      </c>
      <c r="T44" s="7">
        <v>81.039345493562237</v>
      </c>
      <c r="U44" s="7">
        <v>85.291432791728226</v>
      </c>
      <c r="V44" s="7">
        <v>81.776790080335317</v>
      </c>
      <c r="W44" s="7">
        <v>82.451801801801793</v>
      </c>
      <c r="X44" s="7">
        <v>80.210821917808218</v>
      </c>
      <c r="Y44" s="7">
        <v>81.055243415802067</v>
      </c>
      <c r="Z44" s="7">
        <v>77.587743908655312</v>
      </c>
      <c r="AA44" s="8">
        <v>65.975317460317456</v>
      </c>
    </row>
    <row r="45" spans="1:27" x14ac:dyDescent="0.25">
      <c r="B45" s="67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7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8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6" t="s">
        <v>52</v>
      </c>
      <c r="C48" s="6" t="s">
        <v>26</v>
      </c>
      <c r="D48" s="7">
        <v>69.5595</v>
      </c>
      <c r="E48" s="7">
        <v>74.79000000000002</v>
      </c>
      <c r="F48" s="7">
        <v>71.09</v>
      </c>
      <c r="G48" s="7">
        <v>69</v>
      </c>
      <c r="H48" s="7">
        <v>69.05</v>
      </c>
      <c r="I48" s="7">
        <v>79.38</v>
      </c>
      <c r="J48" s="7">
        <v>89.88</v>
      </c>
      <c r="K48" s="7">
        <v>82.923623664749385</v>
      </c>
      <c r="L48" s="7">
        <v>84.404411764705898</v>
      </c>
      <c r="M48" s="7">
        <v>79.383678835843753</v>
      </c>
      <c r="N48" s="7">
        <v>68.802625345440191</v>
      </c>
      <c r="O48" s="7">
        <v>77.250000000000014</v>
      </c>
      <c r="P48" s="7">
        <v>0</v>
      </c>
      <c r="Q48" s="7">
        <v>0</v>
      </c>
      <c r="R48" s="7">
        <v>76.739999999999995</v>
      </c>
      <c r="S48" s="7">
        <v>79.73</v>
      </c>
      <c r="T48" s="7">
        <v>0</v>
      </c>
      <c r="U48" s="7">
        <v>0</v>
      </c>
      <c r="V48" s="7">
        <v>92.65</v>
      </c>
      <c r="W48" s="7">
        <v>92.65</v>
      </c>
      <c r="X48" s="7">
        <v>80.833973447131342</v>
      </c>
      <c r="Y48" s="7">
        <v>80.667128845296489</v>
      </c>
      <c r="Z48" s="7">
        <v>79.713958788635637</v>
      </c>
      <c r="AA48" s="8">
        <v>72.765749999999997</v>
      </c>
    </row>
    <row r="49" spans="1:27" x14ac:dyDescent="0.25">
      <c r="B49" s="67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25.579999999999995</v>
      </c>
      <c r="Q49" s="7">
        <v>15.320000000000002</v>
      </c>
      <c r="R49" s="7">
        <v>0</v>
      </c>
      <c r="S49" s="7">
        <v>0</v>
      </c>
      <c r="T49" s="7">
        <v>18.2166</v>
      </c>
      <c r="U49" s="7">
        <v>19.806578947368422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7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8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6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85.200000000000017</v>
      </c>
      <c r="J52" s="7">
        <v>0</v>
      </c>
      <c r="K52" s="7">
        <v>0</v>
      </c>
      <c r="L52" s="7">
        <v>0</v>
      </c>
      <c r="M52" s="7">
        <v>0</v>
      </c>
      <c r="N52" s="7">
        <v>84.51</v>
      </c>
      <c r="O52" s="7">
        <v>82.98</v>
      </c>
      <c r="P52" s="7">
        <v>76.5</v>
      </c>
      <c r="Q52" s="7">
        <v>70.25</v>
      </c>
      <c r="R52" s="7">
        <v>60.816885914803329</v>
      </c>
      <c r="S52" s="7">
        <v>65.597975460122697</v>
      </c>
      <c r="T52" s="7">
        <v>67.342250000000007</v>
      </c>
      <c r="U52" s="7">
        <v>0</v>
      </c>
      <c r="V52" s="7">
        <v>84.874137931034483</v>
      </c>
      <c r="W52" s="7">
        <v>80.184285714285707</v>
      </c>
      <c r="X52" s="7">
        <v>80.382427843803057</v>
      </c>
      <c r="Y52" s="7">
        <v>69.201188524590179</v>
      </c>
      <c r="Z52" s="7">
        <v>69.213877159309035</v>
      </c>
      <c r="AA52" s="8">
        <v>65.49039918116685</v>
      </c>
    </row>
    <row r="53" spans="1:27" x14ac:dyDescent="0.25">
      <c r="B53" s="67"/>
      <c r="C53" s="6" t="s">
        <v>27</v>
      </c>
      <c r="D53" s="7">
        <v>17.116521739130434</v>
      </c>
      <c r="E53" s="7">
        <v>18.891805201427843</v>
      </c>
      <c r="F53" s="7">
        <v>17.109100618324902</v>
      </c>
      <c r="G53" s="7">
        <v>18.365263157894734</v>
      </c>
      <c r="H53" s="7">
        <v>20.30936170212766</v>
      </c>
      <c r="I53" s="7">
        <v>0</v>
      </c>
      <c r="J53" s="7">
        <v>28.979999999999997</v>
      </c>
      <c r="K53" s="7">
        <v>20.858622960206127</v>
      </c>
      <c r="L53" s="7">
        <v>18.07</v>
      </c>
      <c r="M53" s="7">
        <v>17.39638888888889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24.950000000000003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7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8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6" t="s">
        <v>54</v>
      </c>
      <c r="C56" s="6" t="s">
        <v>26</v>
      </c>
      <c r="D56" s="7">
        <v>62.890599218410763</v>
      </c>
      <c r="E56" s="7">
        <v>58.65128342245989</v>
      </c>
      <c r="F56" s="7">
        <v>61.159999999999989</v>
      </c>
      <c r="G56" s="7">
        <v>63.000000000000007</v>
      </c>
      <c r="H56" s="7">
        <v>62.969999999999992</v>
      </c>
      <c r="I56" s="7">
        <v>66.02</v>
      </c>
      <c r="J56" s="7">
        <v>57</v>
      </c>
      <c r="K56" s="7">
        <v>0</v>
      </c>
      <c r="L56" s="7">
        <v>67.38</v>
      </c>
      <c r="M56" s="7">
        <v>62.79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92.65</v>
      </c>
      <c r="X56" s="7">
        <v>89.999999999999986</v>
      </c>
      <c r="Y56" s="7">
        <v>83.85</v>
      </c>
      <c r="Z56" s="7">
        <v>79.37</v>
      </c>
      <c r="AA56" s="8">
        <v>0</v>
      </c>
    </row>
    <row r="57" spans="1:27" x14ac:dyDescent="0.25">
      <c r="B57" s="67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12.34</v>
      </c>
      <c r="L57" s="7">
        <v>0</v>
      </c>
      <c r="M57" s="7">
        <v>0</v>
      </c>
      <c r="N57" s="7">
        <v>20.16</v>
      </c>
      <c r="O57" s="7">
        <v>20.28</v>
      </c>
      <c r="P57" s="7">
        <v>19.11</v>
      </c>
      <c r="Q57" s="7">
        <v>11.899184868272913</v>
      </c>
      <c r="R57" s="7">
        <v>11.94284508740205</v>
      </c>
      <c r="S57" s="7">
        <v>11.31336848271822</v>
      </c>
      <c r="T57" s="7">
        <v>14.72682763482552</v>
      </c>
      <c r="U57" s="7">
        <v>17.369768137621545</v>
      </c>
      <c r="V57" s="7">
        <v>18.503703703703703</v>
      </c>
      <c r="W57" s="7">
        <v>0</v>
      </c>
      <c r="X57" s="7">
        <v>0</v>
      </c>
      <c r="Y57" s="7">
        <v>0</v>
      </c>
      <c r="Z57" s="7">
        <v>0</v>
      </c>
      <c r="AA57" s="8">
        <v>13.740000000000002</v>
      </c>
    </row>
    <row r="58" spans="1:27" x14ac:dyDescent="0.25">
      <c r="B58" s="67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8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6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78.461112852664584</v>
      </c>
      <c r="M60" s="7">
        <v>75.856228287841191</v>
      </c>
      <c r="N60" s="7">
        <v>70.30746810598626</v>
      </c>
      <c r="O60" s="7">
        <v>69.144383779485835</v>
      </c>
      <c r="P60" s="7">
        <v>67.86</v>
      </c>
      <c r="Q60" s="7">
        <v>64</v>
      </c>
      <c r="R60" s="7">
        <v>66.335315947843526</v>
      </c>
      <c r="S60" s="7">
        <v>66.488388396454468</v>
      </c>
      <c r="T60" s="7">
        <v>68.63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7"/>
      <c r="C61" s="6" t="s">
        <v>27</v>
      </c>
      <c r="D61" s="7">
        <v>10.655357142857143</v>
      </c>
      <c r="E61" s="7">
        <v>9.76</v>
      </c>
      <c r="F61" s="7">
        <v>9.6199999999999992</v>
      </c>
      <c r="G61" s="7">
        <v>9.5299999999999994</v>
      </c>
      <c r="H61" s="7">
        <v>9.7899999999999991</v>
      </c>
      <c r="I61" s="7">
        <v>12.08</v>
      </c>
      <c r="J61" s="7">
        <v>15</v>
      </c>
      <c r="K61" s="7">
        <v>18.756130198915006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18.113913320586363</v>
      </c>
      <c r="V61" s="7">
        <v>26.043673036093416</v>
      </c>
      <c r="W61" s="7">
        <v>23.699607698001479</v>
      </c>
      <c r="X61" s="7">
        <v>28.9</v>
      </c>
      <c r="Y61" s="7">
        <v>17.29563201196709</v>
      </c>
      <c r="Z61" s="7">
        <v>18.075968992248061</v>
      </c>
      <c r="AA61" s="8">
        <v>14.685021826436179</v>
      </c>
    </row>
    <row r="62" spans="1:27" x14ac:dyDescent="0.25">
      <c r="B62" s="67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8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6" t="s">
        <v>56</v>
      </c>
      <c r="C64" s="6" t="s">
        <v>26</v>
      </c>
      <c r="D64" s="7">
        <v>66.569999999999979</v>
      </c>
      <c r="E64" s="7">
        <v>63.23</v>
      </c>
      <c r="F64" s="7">
        <v>60.390000000000008</v>
      </c>
      <c r="G64" s="7">
        <v>58.89</v>
      </c>
      <c r="H64" s="7">
        <v>53.714476570289129</v>
      </c>
      <c r="I64" s="7">
        <v>61.523904382470114</v>
      </c>
      <c r="J64" s="7">
        <v>77.176000000000002</v>
      </c>
      <c r="K64" s="7">
        <v>80.763675376692746</v>
      </c>
      <c r="L64" s="7">
        <v>81.979232895646177</v>
      </c>
      <c r="M64" s="7">
        <v>81.041198756557208</v>
      </c>
      <c r="N64" s="7">
        <v>77.49383177570094</v>
      </c>
      <c r="O64" s="7">
        <v>74.185020624173077</v>
      </c>
      <c r="P64" s="7">
        <v>72.987109375000003</v>
      </c>
      <c r="Q64" s="7">
        <v>71.208964189449375</v>
      </c>
      <c r="R64" s="7">
        <v>72.37553296162676</v>
      </c>
      <c r="S64" s="7">
        <v>76.275671331949383</v>
      </c>
      <c r="T64" s="7">
        <v>77.62588235294119</v>
      </c>
      <c r="U64" s="7">
        <v>80.19</v>
      </c>
      <c r="V64" s="7">
        <v>92.65</v>
      </c>
      <c r="W64" s="7">
        <v>92.65</v>
      </c>
      <c r="X64" s="7">
        <v>84.101813132963102</v>
      </c>
      <c r="Y64" s="7">
        <v>79.31360946745562</v>
      </c>
      <c r="Z64" s="7">
        <v>73.968293897882944</v>
      </c>
      <c r="AA64" s="8">
        <v>67.9998245614035</v>
      </c>
    </row>
    <row r="65" spans="1:27" x14ac:dyDescent="0.25">
      <c r="B65" s="67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7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8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6" t="s">
        <v>57</v>
      </c>
      <c r="C68" s="6" t="s">
        <v>26</v>
      </c>
      <c r="D68" s="7">
        <v>67.919368548876747</v>
      </c>
      <c r="E68" s="7">
        <v>65.675403659849309</v>
      </c>
      <c r="F68" s="7">
        <v>61.491640759930917</v>
      </c>
      <c r="G68" s="7">
        <v>58.15</v>
      </c>
      <c r="H68" s="7">
        <v>59.19</v>
      </c>
      <c r="I68" s="7">
        <v>65.955102448775605</v>
      </c>
      <c r="J68" s="7">
        <v>76.819999999999993</v>
      </c>
      <c r="K68" s="7">
        <v>80.180000000000007</v>
      </c>
      <c r="L68" s="7">
        <v>92.65</v>
      </c>
      <c r="M68" s="7">
        <v>80.19</v>
      </c>
      <c r="N68" s="7">
        <v>81.505972182798743</v>
      </c>
      <c r="O68" s="7">
        <v>80.730266393442619</v>
      </c>
      <c r="P68" s="7">
        <v>76.758013979272107</v>
      </c>
      <c r="Q68" s="7">
        <v>72.342582999280509</v>
      </c>
      <c r="R68" s="7">
        <v>71.327444933920702</v>
      </c>
      <c r="S68" s="7">
        <v>73.841206030150758</v>
      </c>
      <c r="T68" s="7">
        <v>77.698135593220329</v>
      </c>
      <c r="U68" s="7">
        <v>80.386220472440954</v>
      </c>
      <c r="V68" s="7">
        <v>83.043215111796471</v>
      </c>
      <c r="W68" s="7">
        <v>82.518545488935132</v>
      </c>
      <c r="X68" s="7">
        <v>80.195714285714288</v>
      </c>
      <c r="Y68" s="7">
        <v>84.387167070217927</v>
      </c>
      <c r="Z68" s="7">
        <v>76.132535396292525</v>
      </c>
      <c r="AA68" s="8">
        <v>70.496499999999997</v>
      </c>
    </row>
    <row r="69" spans="1:27" x14ac:dyDescent="0.25">
      <c r="B69" s="67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7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8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6" t="s">
        <v>58</v>
      </c>
      <c r="C72" s="6" t="s">
        <v>26</v>
      </c>
      <c r="D72" s="7">
        <v>71.130282413350457</v>
      </c>
      <c r="E72" s="7">
        <v>67.400885733603786</v>
      </c>
      <c r="F72" s="7">
        <v>0</v>
      </c>
      <c r="G72" s="7">
        <v>0</v>
      </c>
      <c r="H72" s="7">
        <v>0</v>
      </c>
      <c r="I72" s="7">
        <v>0</v>
      </c>
      <c r="J72" s="7">
        <v>92.65</v>
      </c>
      <c r="K72" s="7">
        <v>0</v>
      </c>
      <c r="L72" s="7">
        <v>83.976377742108085</v>
      </c>
      <c r="M72" s="7">
        <v>80.180000000000007</v>
      </c>
      <c r="N72" s="7">
        <v>82.776682501979408</v>
      </c>
      <c r="O72" s="7">
        <v>82.206424581005592</v>
      </c>
      <c r="P72" s="7">
        <v>80.195222222222213</v>
      </c>
      <c r="Q72" s="7">
        <v>77.926590909090905</v>
      </c>
      <c r="R72" s="7">
        <v>79.559961089494152</v>
      </c>
      <c r="S72" s="7">
        <v>80.449550060802594</v>
      </c>
      <c r="T72" s="7">
        <v>80.194687500000001</v>
      </c>
      <c r="U72" s="7">
        <v>83.429093870299084</v>
      </c>
      <c r="V72" s="7">
        <v>82.614787111622547</v>
      </c>
      <c r="W72" s="7">
        <v>80.198372093023252</v>
      </c>
      <c r="X72" s="7">
        <v>80.193181818181813</v>
      </c>
      <c r="Y72" s="7">
        <v>82.732249933669408</v>
      </c>
      <c r="Z72" s="7">
        <v>79.933874239350914</v>
      </c>
      <c r="AA72" s="8">
        <v>74.531858864027541</v>
      </c>
    </row>
    <row r="73" spans="1:27" x14ac:dyDescent="0.25">
      <c r="B73" s="67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35.58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7"/>
      <c r="C74" s="6" t="s">
        <v>28</v>
      </c>
      <c r="D74" s="7">
        <v>0</v>
      </c>
      <c r="E74" s="7">
        <v>0</v>
      </c>
      <c r="F74" s="7">
        <v>24.3</v>
      </c>
      <c r="G74" s="7">
        <v>24.01</v>
      </c>
      <c r="H74" s="7">
        <v>24.13</v>
      </c>
      <c r="I74" s="7">
        <v>26.4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8"/>
      <c r="C75" s="9" t="s">
        <v>29</v>
      </c>
      <c r="D75" s="10">
        <v>0</v>
      </c>
      <c r="E75" s="10">
        <v>0</v>
      </c>
      <c r="F75" s="10">
        <v>72.900000000000006</v>
      </c>
      <c r="G75" s="10">
        <v>72.03</v>
      </c>
      <c r="H75" s="10">
        <v>72.39</v>
      </c>
      <c r="I75" s="10">
        <v>79.2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6" t="s">
        <v>59</v>
      </c>
      <c r="C76" s="6" t="s">
        <v>26</v>
      </c>
      <c r="D76" s="7">
        <v>68.774737390269294</v>
      </c>
      <c r="E76" s="7">
        <v>67.868288132333134</v>
      </c>
      <c r="F76" s="7">
        <v>65.884484304932741</v>
      </c>
      <c r="G76" s="7">
        <v>63.33</v>
      </c>
      <c r="H76" s="7">
        <v>63.489999999999995</v>
      </c>
      <c r="I76" s="7">
        <v>69.25</v>
      </c>
      <c r="J76" s="7">
        <v>80.183928571428581</v>
      </c>
      <c r="K76" s="7">
        <v>82.775550014667061</v>
      </c>
      <c r="L76" s="7">
        <v>81.240178571428586</v>
      </c>
      <c r="M76" s="7">
        <v>80.180000000000007</v>
      </c>
      <c r="N76" s="7">
        <v>80.180000000000007</v>
      </c>
      <c r="O76" s="7">
        <v>81.649639769452463</v>
      </c>
      <c r="P76" s="7">
        <v>80.186000000000007</v>
      </c>
      <c r="Q76" s="7">
        <v>80.186000000000007</v>
      </c>
      <c r="R76" s="7">
        <v>78.956666666666663</v>
      </c>
      <c r="S76" s="7">
        <v>80.970142366224849</v>
      </c>
      <c r="T76" s="7">
        <v>82.58732722912579</v>
      </c>
      <c r="U76" s="7">
        <v>80.735346775595332</v>
      </c>
      <c r="V76" s="7">
        <v>80.197777777777773</v>
      </c>
      <c r="W76" s="7">
        <v>80.197397260273974</v>
      </c>
      <c r="X76" s="7">
        <v>83.976139923424995</v>
      </c>
      <c r="Y76" s="7">
        <v>82.526197564276046</v>
      </c>
      <c r="Z76" s="7">
        <v>78.572441350863627</v>
      </c>
      <c r="AA76" s="8">
        <v>72.735700934579427</v>
      </c>
    </row>
    <row r="77" spans="1:27" x14ac:dyDescent="0.25">
      <c r="B77" s="67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7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8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6" t="s">
        <v>60</v>
      </c>
      <c r="C80" s="6" t="s">
        <v>26</v>
      </c>
      <c r="D80" s="7">
        <v>75.28</v>
      </c>
      <c r="E80" s="7">
        <v>0</v>
      </c>
      <c r="F80" s="7">
        <v>0</v>
      </c>
      <c r="G80" s="7">
        <v>0</v>
      </c>
      <c r="H80" s="7">
        <v>77.099999999999994</v>
      </c>
      <c r="I80" s="7">
        <v>78.08</v>
      </c>
      <c r="J80" s="7">
        <v>0</v>
      </c>
      <c r="K80" s="7">
        <v>0</v>
      </c>
      <c r="L80" s="7">
        <v>0</v>
      </c>
      <c r="M80" s="7">
        <v>77.64</v>
      </c>
      <c r="N80" s="7">
        <v>65.465165394402021</v>
      </c>
      <c r="O80" s="7">
        <v>62.941227021540541</v>
      </c>
      <c r="P80" s="7">
        <v>59.896883388010743</v>
      </c>
      <c r="Q80" s="7">
        <v>60.888150697337437</v>
      </c>
      <c r="R80" s="7">
        <v>60.240859538784065</v>
      </c>
      <c r="S80" s="7">
        <v>61.904223969886402</v>
      </c>
      <c r="T80" s="7">
        <v>62.34353826651877</v>
      </c>
      <c r="U80" s="7">
        <v>73.75159588159589</v>
      </c>
      <c r="V80" s="7">
        <v>81.834452542078779</v>
      </c>
      <c r="W80" s="7">
        <v>80.183999999999997</v>
      </c>
      <c r="X80" s="7">
        <v>77.522222222222226</v>
      </c>
      <c r="Y80" s="7">
        <v>69.947823511992908</v>
      </c>
      <c r="Z80" s="7">
        <v>65.711717902350827</v>
      </c>
      <c r="AA80" s="8">
        <v>58.409062499999997</v>
      </c>
    </row>
    <row r="81" spans="1:27" x14ac:dyDescent="0.25">
      <c r="B81" s="67"/>
      <c r="C81" s="6" t="s">
        <v>27</v>
      </c>
      <c r="D81" s="7">
        <v>0</v>
      </c>
      <c r="E81" s="7">
        <v>27.35</v>
      </c>
      <c r="F81" s="7">
        <v>15.66</v>
      </c>
      <c r="G81" s="7">
        <v>15.779506641366224</v>
      </c>
      <c r="H81" s="7">
        <v>0</v>
      </c>
      <c r="I81" s="7">
        <v>0</v>
      </c>
      <c r="J81" s="7">
        <v>20.690514469453376</v>
      </c>
      <c r="K81" s="7">
        <v>20.258965841429021</v>
      </c>
      <c r="L81" s="7">
        <v>17.041497584541062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7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8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6" t="s">
        <v>61</v>
      </c>
      <c r="C84" s="6" t="s">
        <v>26</v>
      </c>
      <c r="D84" s="7">
        <v>59.539132214490394</v>
      </c>
      <c r="E84" s="7">
        <v>56.153826822024222</v>
      </c>
      <c r="F84" s="7">
        <v>56.267970660146702</v>
      </c>
      <c r="G84" s="7">
        <v>52.329715120525933</v>
      </c>
      <c r="H84" s="7">
        <v>51.34520467836257</v>
      </c>
      <c r="I84" s="7">
        <v>52.983114035087716</v>
      </c>
      <c r="J84" s="7">
        <v>48.935000000000002</v>
      </c>
      <c r="K84" s="7">
        <v>0</v>
      </c>
      <c r="L84" s="7">
        <v>51.071072961373396</v>
      </c>
      <c r="M84" s="7">
        <v>52.397356311628329</v>
      </c>
      <c r="N84" s="7">
        <v>50.579023139808783</v>
      </c>
      <c r="O84" s="7">
        <v>50.802497963616617</v>
      </c>
      <c r="P84" s="7">
        <v>51.083894566971495</v>
      </c>
      <c r="Q84" s="7">
        <v>48.436002143622723</v>
      </c>
      <c r="R84" s="7">
        <v>47.262228337472308</v>
      </c>
      <c r="S84" s="7">
        <v>50.726580800965998</v>
      </c>
      <c r="T84" s="7">
        <v>51.538350764279969</v>
      </c>
      <c r="U84" s="7">
        <v>58.96897384305835</v>
      </c>
      <c r="V84" s="7">
        <v>76.080863618076989</v>
      </c>
      <c r="W84" s="7">
        <v>80.968166588487563</v>
      </c>
      <c r="X84" s="7">
        <v>77.047831131379496</v>
      </c>
      <c r="Y84" s="7">
        <v>71.231300268096518</v>
      </c>
      <c r="Z84" s="7">
        <v>66.848057920493389</v>
      </c>
      <c r="AA84" s="8">
        <v>63.446888888888878</v>
      </c>
    </row>
    <row r="85" spans="1:27" x14ac:dyDescent="0.25">
      <c r="B85" s="67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12.387328767123288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7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8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6" t="s">
        <v>62</v>
      </c>
      <c r="C88" s="6" t="s">
        <v>26</v>
      </c>
      <c r="D88" s="7">
        <v>63.317233298356072</v>
      </c>
      <c r="E88" s="7">
        <v>58.080000000000005</v>
      </c>
      <c r="F88" s="7">
        <v>57.445909580193749</v>
      </c>
      <c r="G88" s="7">
        <v>64.52</v>
      </c>
      <c r="H88" s="7">
        <v>65.55</v>
      </c>
      <c r="I88" s="7">
        <v>64.343482688391049</v>
      </c>
      <c r="J88" s="7">
        <v>0</v>
      </c>
      <c r="K88" s="7">
        <v>0</v>
      </c>
      <c r="L88" s="7">
        <v>81.956214227309886</v>
      </c>
      <c r="M88" s="7">
        <v>90.219200779727103</v>
      </c>
      <c r="N88" s="7">
        <v>81.824175500588922</v>
      </c>
      <c r="O88" s="7">
        <v>79.939811912225707</v>
      </c>
      <c r="P88" s="7">
        <v>79.632163292462693</v>
      </c>
      <c r="Q88" s="7">
        <v>76.28</v>
      </c>
      <c r="R88" s="7">
        <v>75.515839965583993</v>
      </c>
      <c r="S88" s="7">
        <v>75.252935826174848</v>
      </c>
      <c r="T88" s="7">
        <v>76.480000000000018</v>
      </c>
      <c r="U88" s="7">
        <v>80.194897959183663</v>
      </c>
      <c r="V88" s="7">
        <v>84.034083044982694</v>
      </c>
      <c r="W88" s="7">
        <v>86.08007915567282</v>
      </c>
      <c r="X88" s="7">
        <v>86.083544303797481</v>
      </c>
      <c r="Y88" s="7">
        <v>85.548225039619652</v>
      </c>
      <c r="Z88" s="7">
        <v>82.678186144896884</v>
      </c>
      <c r="AA88" s="8">
        <v>75.200052826201798</v>
      </c>
    </row>
    <row r="89" spans="1:27" x14ac:dyDescent="0.25">
      <c r="B89" s="67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30.159999999999997</v>
      </c>
      <c r="K89" s="7">
        <v>35.630000000000003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7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8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6" t="s">
        <v>63</v>
      </c>
      <c r="C92" s="6" t="s">
        <v>26</v>
      </c>
      <c r="D92" s="7">
        <v>75.303447911158116</v>
      </c>
      <c r="E92" s="7">
        <v>69.123970722781337</v>
      </c>
      <c r="F92" s="7">
        <v>67.335770234986938</v>
      </c>
      <c r="G92" s="7">
        <v>73.25</v>
      </c>
      <c r="H92" s="7">
        <v>74.959999999999994</v>
      </c>
      <c r="I92" s="7">
        <v>0</v>
      </c>
      <c r="J92" s="7">
        <v>0</v>
      </c>
      <c r="K92" s="7">
        <v>0</v>
      </c>
      <c r="L92" s="7">
        <v>83.134401588201925</v>
      </c>
      <c r="M92" s="7">
        <v>82.473914823914839</v>
      </c>
      <c r="N92" s="7">
        <v>82.473914823914825</v>
      </c>
      <c r="O92" s="7">
        <v>81.446146281499693</v>
      </c>
      <c r="P92" s="7">
        <v>79.998242163491085</v>
      </c>
      <c r="Q92" s="7">
        <v>76.012292392864467</v>
      </c>
      <c r="R92" s="7">
        <v>74.716092981671878</v>
      </c>
      <c r="S92" s="7">
        <v>75.220176157312579</v>
      </c>
      <c r="T92" s="7">
        <v>76.574594594594586</v>
      </c>
      <c r="U92" s="7">
        <v>80.22</v>
      </c>
      <c r="V92" s="7">
        <v>82.709428571428575</v>
      </c>
      <c r="W92" s="7">
        <v>82.455128205128204</v>
      </c>
      <c r="X92" s="7">
        <v>81.538888888888891</v>
      </c>
      <c r="Y92" s="7">
        <v>80.224999999999994</v>
      </c>
      <c r="Z92" s="7">
        <v>82.201984691088029</v>
      </c>
      <c r="AA92" s="8">
        <v>72.997684098185701</v>
      </c>
    </row>
    <row r="93" spans="1:27" x14ac:dyDescent="0.25">
      <c r="B93" s="67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20.944137367130008</v>
      </c>
      <c r="J93" s="7">
        <v>21.484793926247285</v>
      </c>
      <c r="K93" s="7">
        <v>22.13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7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8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6" t="s">
        <v>64</v>
      </c>
      <c r="C96" s="6" t="s">
        <v>26</v>
      </c>
      <c r="D96" s="7">
        <v>68.71593726882675</v>
      </c>
      <c r="E96" s="7">
        <v>64.291764705882358</v>
      </c>
      <c r="F96" s="7">
        <v>70.05</v>
      </c>
      <c r="G96" s="7">
        <v>0</v>
      </c>
      <c r="H96" s="7">
        <v>0</v>
      </c>
      <c r="I96" s="7">
        <v>0</v>
      </c>
      <c r="J96" s="7">
        <v>0</v>
      </c>
      <c r="K96" s="7">
        <v>92.65</v>
      </c>
      <c r="L96" s="7">
        <v>86.575539318023658</v>
      </c>
      <c r="M96" s="7">
        <v>92.65</v>
      </c>
      <c r="N96" s="7">
        <v>89.3</v>
      </c>
      <c r="O96" s="7">
        <v>79.453814989871702</v>
      </c>
      <c r="P96" s="7">
        <v>78.746414641464142</v>
      </c>
      <c r="Q96" s="7">
        <v>76.499462517680328</v>
      </c>
      <c r="R96" s="7">
        <v>76.492226775956283</v>
      </c>
      <c r="S96" s="7">
        <v>78.218192853479223</v>
      </c>
      <c r="T96" s="7">
        <v>81.594313725490196</v>
      </c>
      <c r="U96" s="7">
        <v>80.785431568907953</v>
      </c>
      <c r="V96" s="7">
        <v>82.106537102473482</v>
      </c>
      <c r="W96" s="7">
        <v>82.046110542476953</v>
      </c>
      <c r="X96" s="7">
        <v>82.040681003584226</v>
      </c>
      <c r="Y96" s="7">
        <v>82.009808284833952</v>
      </c>
      <c r="Z96" s="7">
        <v>85.90366648560564</v>
      </c>
      <c r="AA96" s="8">
        <v>79.948826724606192</v>
      </c>
    </row>
    <row r="97" spans="1:27" x14ac:dyDescent="0.25">
      <c r="B97" s="67"/>
      <c r="C97" s="6" t="s">
        <v>27</v>
      </c>
      <c r="D97" s="7">
        <v>0</v>
      </c>
      <c r="E97" s="7">
        <v>0</v>
      </c>
      <c r="F97" s="7">
        <v>0</v>
      </c>
      <c r="G97" s="7">
        <v>22.99</v>
      </c>
      <c r="H97" s="7">
        <v>17.888222055513879</v>
      </c>
      <c r="I97" s="7">
        <v>15.725199999999999</v>
      </c>
      <c r="J97" s="7">
        <v>20.415074626865671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7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8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6" t="s">
        <v>65</v>
      </c>
      <c r="C100" s="6" t="s">
        <v>26</v>
      </c>
      <c r="D100" s="7">
        <v>72.597233661593549</v>
      </c>
      <c r="E100" s="7">
        <v>72.413054187192117</v>
      </c>
      <c r="F100" s="7">
        <v>77.78</v>
      </c>
      <c r="G100" s="7">
        <v>67.95121637157969</v>
      </c>
      <c r="H100" s="7">
        <v>69.962702078521943</v>
      </c>
      <c r="I100" s="7">
        <v>72.755384615384628</v>
      </c>
      <c r="J100" s="7">
        <v>80.180000000000007</v>
      </c>
      <c r="K100" s="7">
        <v>81.821899354264104</v>
      </c>
      <c r="L100" s="7">
        <v>80.820283957315979</v>
      </c>
      <c r="M100" s="7">
        <v>82.262500000000003</v>
      </c>
      <c r="N100" s="7">
        <v>76.44187500000001</v>
      </c>
      <c r="O100" s="7">
        <v>0</v>
      </c>
      <c r="P100" s="7">
        <v>0</v>
      </c>
      <c r="Q100" s="7">
        <v>0</v>
      </c>
      <c r="R100" s="7">
        <v>77.801953204476106</v>
      </c>
      <c r="S100" s="7">
        <v>77.798571428571435</v>
      </c>
      <c r="T100" s="7">
        <v>80.2080487804878</v>
      </c>
      <c r="U100" s="7">
        <v>80.2</v>
      </c>
      <c r="V100" s="7">
        <v>82.406879739978336</v>
      </c>
      <c r="W100" s="7">
        <v>81.478435775696141</v>
      </c>
      <c r="X100" s="7">
        <v>80.545234006011157</v>
      </c>
      <c r="Y100" s="7">
        <v>81.884429065743944</v>
      </c>
      <c r="Z100" s="7">
        <v>82.826548089591554</v>
      </c>
      <c r="AA100" s="8">
        <v>75.322575797521765</v>
      </c>
    </row>
    <row r="101" spans="1:27" x14ac:dyDescent="0.25">
      <c r="B101" s="67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21.211081352527621</v>
      </c>
      <c r="P101" s="7">
        <v>17.979980806142038</v>
      </c>
      <c r="Q101" s="7">
        <v>17.33381941669996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7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8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6" t="s">
        <v>66</v>
      </c>
      <c r="C104" s="6" t="s">
        <v>26</v>
      </c>
      <c r="D104" s="7">
        <v>68.105746994848317</v>
      </c>
      <c r="E104" s="7">
        <v>67.107657969192076</v>
      </c>
      <c r="F104" s="7">
        <v>72.779999999999987</v>
      </c>
      <c r="G104" s="7">
        <v>71.819999999999993</v>
      </c>
      <c r="H104" s="7">
        <v>73.349999999999994</v>
      </c>
      <c r="I104" s="7">
        <v>77.356405769685495</v>
      </c>
      <c r="J104" s="7">
        <v>80.180000000000007</v>
      </c>
      <c r="K104" s="7">
        <v>0</v>
      </c>
      <c r="L104" s="7">
        <v>92.65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84.091794664510928</v>
      </c>
      <c r="W104" s="7">
        <v>82.294564539596763</v>
      </c>
      <c r="X104" s="7">
        <v>80.369990140497904</v>
      </c>
      <c r="Y104" s="7">
        <v>80.941421856639252</v>
      </c>
      <c r="Z104" s="7">
        <v>80.398982720856651</v>
      </c>
      <c r="AA104" s="8">
        <v>72.956485650455406</v>
      </c>
    </row>
    <row r="105" spans="1:27" x14ac:dyDescent="0.25">
      <c r="B105" s="67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35.140000000000008</v>
      </c>
      <c r="L105" s="7">
        <v>0</v>
      </c>
      <c r="M105" s="7">
        <v>19.04</v>
      </c>
      <c r="N105" s="7">
        <v>17.658970099667773</v>
      </c>
      <c r="O105" s="7">
        <v>29.64</v>
      </c>
      <c r="P105" s="7">
        <v>22.509118457300271</v>
      </c>
      <c r="Q105" s="7">
        <v>16.635000000000002</v>
      </c>
      <c r="R105" s="7">
        <v>16.503333333333334</v>
      </c>
      <c r="S105" s="7">
        <v>28.459999999999997</v>
      </c>
      <c r="T105" s="7">
        <v>21.048026998961578</v>
      </c>
      <c r="U105" s="7">
        <v>20.426756756756756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7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8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6" t="s">
        <v>67</v>
      </c>
      <c r="C108" s="6" t="s">
        <v>26</v>
      </c>
      <c r="D108" s="7">
        <v>77.223273894436531</v>
      </c>
      <c r="E108" s="7">
        <v>68.331381733021075</v>
      </c>
      <c r="F108" s="7">
        <v>62.561176470588244</v>
      </c>
      <c r="G108" s="7">
        <v>60.594206642066432</v>
      </c>
      <c r="H108" s="7">
        <v>55.178761682243</v>
      </c>
      <c r="I108" s="7">
        <v>62.39</v>
      </c>
      <c r="J108" s="7">
        <v>59.1</v>
      </c>
      <c r="K108" s="7">
        <v>65.5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58.793529411764702</v>
      </c>
      <c r="V108" s="7">
        <v>83.130895915678522</v>
      </c>
      <c r="W108" s="7">
        <v>80.486592704024076</v>
      </c>
      <c r="X108" s="7">
        <v>78.248474485706652</v>
      </c>
      <c r="Y108" s="7">
        <v>70.296896551724146</v>
      </c>
      <c r="Z108" s="7">
        <v>66.586302083333337</v>
      </c>
      <c r="AA108" s="8">
        <v>59.913998008464027</v>
      </c>
    </row>
    <row r="109" spans="1:27" x14ac:dyDescent="0.25">
      <c r="B109" s="67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26.5</v>
      </c>
      <c r="M109" s="7">
        <v>27.000000000000004</v>
      </c>
      <c r="N109" s="7">
        <v>25.85</v>
      </c>
      <c r="O109" s="7">
        <v>15.52</v>
      </c>
      <c r="P109" s="7">
        <v>16.527132236990312</v>
      </c>
      <c r="Q109" s="7">
        <v>12.8848237147922</v>
      </c>
      <c r="R109" s="7">
        <v>13.642203763349722</v>
      </c>
      <c r="S109" s="7">
        <v>13.006821759664161</v>
      </c>
      <c r="T109" s="7">
        <v>19.96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7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8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6" t="s">
        <v>68</v>
      </c>
      <c r="C112" s="6" t="s">
        <v>26</v>
      </c>
      <c r="D112" s="7">
        <v>59.428780487804879</v>
      </c>
      <c r="E112" s="7">
        <v>61.08</v>
      </c>
      <c r="F112" s="7">
        <v>0</v>
      </c>
      <c r="G112" s="7">
        <v>54.492326208757007</v>
      </c>
      <c r="H112" s="7">
        <v>52.4</v>
      </c>
      <c r="I112" s="7">
        <v>52.670745547425099</v>
      </c>
      <c r="J112" s="7">
        <v>47.429208704253213</v>
      </c>
      <c r="K112" s="7">
        <v>51.061269174196255</v>
      </c>
      <c r="L112" s="7">
        <v>50.060414455395502</v>
      </c>
      <c r="M112" s="7">
        <v>49.66</v>
      </c>
      <c r="N112" s="7">
        <v>52.32408274785324</v>
      </c>
      <c r="O112" s="7">
        <v>49.704752186588919</v>
      </c>
      <c r="P112" s="7">
        <v>46.4</v>
      </c>
      <c r="Q112" s="7">
        <v>48.69</v>
      </c>
      <c r="R112" s="7">
        <v>56.179999999999993</v>
      </c>
      <c r="S112" s="7">
        <v>57.48</v>
      </c>
      <c r="T112" s="7">
        <v>57.781443871479567</v>
      </c>
      <c r="U112" s="7">
        <v>0</v>
      </c>
      <c r="V112" s="7">
        <v>0</v>
      </c>
      <c r="W112" s="7">
        <v>92.65</v>
      </c>
      <c r="X112" s="7">
        <v>82.130738786279693</v>
      </c>
      <c r="Y112" s="7">
        <v>70.590000000000018</v>
      </c>
      <c r="Z112" s="7">
        <v>63.715446973903397</v>
      </c>
      <c r="AA112" s="8">
        <v>58.255861978483331</v>
      </c>
    </row>
    <row r="113" spans="1:27" x14ac:dyDescent="0.25">
      <c r="B113" s="67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34.18</v>
      </c>
      <c r="V113" s="7">
        <v>39.530000000000008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7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8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6" t="s">
        <v>69</v>
      </c>
      <c r="C116" s="6" t="s">
        <v>26</v>
      </c>
      <c r="D116" s="7">
        <v>65.7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78.214813554886817</v>
      </c>
      <c r="N116" s="7">
        <v>74.122299150881759</v>
      </c>
      <c r="O116" s="7">
        <v>70.420000000000016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92.649999999999991</v>
      </c>
      <c r="Y116" s="7">
        <v>0</v>
      </c>
      <c r="Z116" s="7">
        <v>0</v>
      </c>
      <c r="AA116" s="8">
        <v>0</v>
      </c>
    </row>
    <row r="117" spans="1:27" x14ac:dyDescent="0.25">
      <c r="B117" s="67"/>
      <c r="C117" s="6" t="s">
        <v>27</v>
      </c>
      <c r="D117" s="7">
        <v>0</v>
      </c>
      <c r="E117" s="7">
        <v>20.48</v>
      </c>
      <c r="F117" s="7">
        <v>0</v>
      </c>
      <c r="G117" s="7">
        <v>0</v>
      </c>
      <c r="H117" s="7">
        <v>0</v>
      </c>
      <c r="I117" s="7">
        <v>0</v>
      </c>
      <c r="J117" s="7">
        <v>29.66</v>
      </c>
      <c r="K117" s="7">
        <v>27.220174672489083</v>
      </c>
      <c r="L117" s="7">
        <v>18.739999999999998</v>
      </c>
      <c r="M117" s="7">
        <v>0</v>
      </c>
      <c r="N117" s="7">
        <v>0</v>
      </c>
      <c r="O117" s="7">
        <v>0</v>
      </c>
      <c r="P117" s="7">
        <v>18.826540084388185</v>
      </c>
      <c r="Q117" s="7">
        <v>24.69</v>
      </c>
      <c r="R117" s="7">
        <v>16.76095274980635</v>
      </c>
      <c r="S117" s="7">
        <v>17.846957708049111</v>
      </c>
      <c r="T117" s="7">
        <v>18.650977701543738</v>
      </c>
      <c r="U117" s="7">
        <v>17.341541385864865</v>
      </c>
      <c r="V117" s="7">
        <v>19.70310622962073</v>
      </c>
      <c r="W117" s="7">
        <v>20.7</v>
      </c>
      <c r="X117" s="7">
        <v>0</v>
      </c>
      <c r="Y117" s="7">
        <v>30.999999999999996</v>
      </c>
      <c r="Z117" s="7">
        <v>22.301044471644225</v>
      </c>
      <c r="AA117" s="8">
        <v>16.29</v>
      </c>
    </row>
    <row r="118" spans="1:27" x14ac:dyDescent="0.25">
      <c r="B118" s="67"/>
      <c r="C118" s="6" t="s">
        <v>28</v>
      </c>
      <c r="D118" s="7">
        <v>0</v>
      </c>
      <c r="E118" s="7">
        <v>0</v>
      </c>
      <c r="F118" s="7">
        <v>20.49</v>
      </c>
      <c r="G118" s="7">
        <v>19.57</v>
      </c>
      <c r="H118" s="7">
        <v>20.51</v>
      </c>
      <c r="I118" s="7">
        <v>24.79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8"/>
      <c r="C119" s="9" t="s">
        <v>29</v>
      </c>
      <c r="D119" s="10">
        <v>0</v>
      </c>
      <c r="E119" s="10">
        <v>0</v>
      </c>
      <c r="F119" s="10">
        <v>61.46</v>
      </c>
      <c r="G119" s="10">
        <v>58.71</v>
      </c>
      <c r="H119" s="10">
        <v>61.53</v>
      </c>
      <c r="I119" s="10">
        <v>74.36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6" t="s">
        <v>70</v>
      </c>
      <c r="C120" s="6" t="s">
        <v>26</v>
      </c>
      <c r="D120" s="7">
        <v>62.998967741935488</v>
      </c>
      <c r="E120" s="7">
        <v>60.570000000000007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80.183846153846162</v>
      </c>
      <c r="M120" s="7">
        <v>80.185200000000009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92.09</v>
      </c>
      <c r="AA120" s="8">
        <v>83.90000000000002</v>
      </c>
    </row>
    <row r="121" spans="1:27" x14ac:dyDescent="0.25">
      <c r="B121" s="67"/>
      <c r="C121" s="6" t="s">
        <v>27</v>
      </c>
      <c r="D121" s="7">
        <v>0</v>
      </c>
      <c r="E121" s="7">
        <v>0</v>
      </c>
      <c r="F121" s="7">
        <v>13.505000000000001</v>
      </c>
      <c r="G121" s="7">
        <v>13.344999999999999</v>
      </c>
      <c r="H121" s="7">
        <v>13.645</v>
      </c>
      <c r="I121" s="7">
        <v>14.794999999999998</v>
      </c>
      <c r="J121" s="7">
        <v>18.155000000000001</v>
      </c>
      <c r="K121" s="7">
        <v>20.414999999999999</v>
      </c>
      <c r="L121" s="7">
        <v>0</v>
      </c>
      <c r="M121" s="7">
        <v>0</v>
      </c>
      <c r="N121" s="7">
        <v>23.171538461538464</v>
      </c>
      <c r="O121" s="7">
        <v>17.574870689655171</v>
      </c>
      <c r="P121" s="7">
        <v>16.756423673763987</v>
      </c>
      <c r="Q121" s="7">
        <v>15.333062817011314</v>
      </c>
      <c r="R121" s="7">
        <v>16.965802469135802</v>
      </c>
      <c r="S121" s="7">
        <v>14.468835403726706</v>
      </c>
      <c r="T121" s="7">
        <v>17.338739340007418</v>
      </c>
      <c r="U121" s="7">
        <v>19.728622159090907</v>
      </c>
      <c r="V121" s="7">
        <v>21.575284280936451</v>
      </c>
      <c r="W121" s="7">
        <v>22.835799999999999</v>
      </c>
      <c r="X121" s="7">
        <v>24.481428571428577</v>
      </c>
      <c r="Y121" s="7">
        <v>19.559999999999999</v>
      </c>
      <c r="Z121" s="7">
        <v>0</v>
      </c>
      <c r="AA121" s="8">
        <v>0</v>
      </c>
    </row>
    <row r="122" spans="1:27" x14ac:dyDescent="0.25">
      <c r="B122" s="67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8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6" t="s">
        <v>71</v>
      </c>
      <c r="C124" s="6" t="s">
        <v>26</v>
      </c>
      <c r="D124" s="7">
        <v>83.54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83.140594814438231</v>
      </c>
      <c r="N124" s="7">
        <v>71.84</v>
      </c>
      <c r="O124" s="7">
        <v>68.599999999999994</v>
      </c>
      <c r="P124" s="7">
        <v>70.485652978172396</v>
      </c>
      <c r="Q124" s="7">
        <v>66.011503759398494</v>
      </c>
      <c r="R124" s="7">
        <v>61.06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92.65000000000002</v>
      </c>
      <c r="Y124" s="7">
        <v>92.65</v>
      </c>
      <c r="Z124" s="7">
        <v>92.65</v>
      </c>
      <c r="AA124" s="8">
        <v>87.98</v>
      </c>
    </row>
    <row r="125" spans="1:27" x14ac:dyDescent="0.25">
      <c r="B125" s="67"/>
      <c r="C125" s="6" t="s">
        <v>27</v>
      </c>
      <c r="D125" s="7">
        <v>0</v>
      </c>
      <c r="E125" s="7">
        <v>15.906666666666666</v>
      </c>
      <c r="F125" s="7">
        <v>15.455000000000002</v>
      </c>
      <c r="G125" s="7">
        <v>15.275</v>
      </c>
      <c r="H125" s="7">
        <v>15.555000000000001</v>
      </c>
      <c r="I125" s="7">
        <v>17.484999999999999</v>
      </c>
      <c r="J125" s="7">
        <v>20.844999999999999</v>
      </c>
      <c r="K125" s="7">
        <v>24.265000000000001</v>
      </c>
      <c r="L125" s="7">
        <v>22.734999999999999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23.59</v>
      </c>
      <c r="T125" s="7">
        <v>24.650000000000002</v>
      </c>
      <c r="U125" s="7">
        <v>22.084968474148805</v>
      </c>
      <c r="V125" s="7">
        <v>23.992577176552203</v>
      </c>
      <c r="W125" s="7">
        <v>26.130781352593562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7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9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2" sqref="D2: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01.03.2021</v>
      </c>
      <c r="B2" s="21" t="s">
        <v>34</v>
      </c>
      <c r="C2" s="21">
        <v>1</v>
      </c>
      <c r="D2" s="22">
        <v>61.694299999999998</v>
      </c>
    </row>
    <row r="3" spans="1:5" ht="15" customHeight="1" thickTop="1" thickBot="1" x14ac:dyDescent="0.3">
      <c r="A3" s="20" t="str">
        <f>'Angazirana aFRR energija'!B5</f>
        <v>02.03.2021</v>
      </c>
      <c r="B3" s="21" t="s">
        <v>34</v>
      </c>
      <c r="C3" s="21">
        <v>1</v>
      </c>
      <c r="D3" s="22">
        <v>61.694800000000001</v>
      </c>
    </row>
    <row r="4" spans="1:5" ht="15.75" customHeight="1" thickTop="1" thickBot="1" x14ac:dyDescent="0.3">
      <c r="A4" s="20" t="str">
        <f>'Angazirana aFRR energija'!B6</f>
        <v>03.03.2021</v>
      </c>
      <c r="B4" s="21" t="s">
        <v>34</v>
      </c>
      <c r="C4" s="21">
        <v>1</v>
      </c>
      <c r="D4" s="22">
        <v>61.694800000000001</v>
      </c>
    </row>
    <row r="5" spans="1:5" ht="15" customHeight="1" thickTop="1" thickBot="1" x14ac:dyDescent="0.3">
      <c r="A5" s="20" t="str">
        <f>'Angazirana aFRR energija'!B7</f>
        <v>04.03.2021</v>
      </c>
      <c r="B5" s="21" t="s">
        <v>34</v>
      </c>
      <c r="C5" s="21">
        <v>1</v>
      </c>
      <c r="D5" s="22">
        <v>61.695</v>
      </c>
    </row>
    <row r="6" spans="1:5" ht="15" customHeight="1" thickTop="1" thickBot="1" x14ac:dyDescent="0.3">
      <c r="A6" s="20" t="str">
        <f>'Angazirana aFRR energija'!B8</f>
        <v>05.03.2021</v>
      </c>
      <c r="B6" s="21" t="s">
        <v>34</v>
      </c>
      <c r="C6" s="21">
        <v>1</v>
      </c>
      <c r="D6" s="22">
        <v>61.695</v>
      </c>
    </row>
    <row r="7" spans="1:5" ht="15" customHeight="1" thickTop="1" thickBot="1" x14ac:dyDescent="0.3">
      <c r="A7" s="20" t="str">
        <f>'Angazirana aFRR energija'!B9</f>
        <v>06.03.2021</v>
      </c>
      <c r="B7" s="21" t="s">
        <v>34</v>
      </c>
      <c r="C7" s="21">
        <v>1</v>
      </c>
      <c r="D7" s="22">
        <v>61.695</v>
      </c>
    </row>
    <row r="8" spans="1:5" ht="15.75" customHeight="1" thickTop="1" thickBot="1" x14ac:dyDescent="0.3">
      <c r="A8" s="20" t="str">
        <f>'Angazirana aFRR energija'!B10</f>
        <v>07.03.2021</v>
      </c>
      <c r="B8" s="21" t="s">
        <v>34</v>
      </c>
      <c r="C8" s="21">
        <v>1</v>
      </c>
      <c r="D8" s="22">
        <v>61.695</v>
      </c>
    </row>
    <row r="9" spans="1:5" ht="15" customHeight="1" thickTop="1" thickBot="1" x14ac:dyDescent="0.3">
      <c r="A9" s="20" t="str">
        <f>'Angazirana aFRR energija'!B11</f>
        <v>08.03.2021</v>
      </c>
      <c r="B9" s="21" t="s">
        <v>34</v>
      </c>
      <c r="C9" s="21">
        <v>1</v>
      </c>
      <c r="D9" s="22">
        <v>61.695</v>
      </c>
    </row>
    <row r="10" spans="1:5" ht="15" customHeight="1" thickTop="1" thickBot="1" x14ac:dyDescent="0.3">
      <c r="A10" s="20" t="str">
        <f>'Angazirana aFRR energija'!B12</f>
        <v>09.03.2021</v>
      </c>
      <c r="B10" s="21" t="s">
        <v>34</v>
      </c>
      <c r="C10" s="21">
        <v>1</v>
      </c>
      <c r="D10" s="22">
        <v>61.695</v>
      </c>
    </row>
    <row r="11" spans="1:5" ht="15" customHeight="1" thickTop="1" thickBot="1" x14ac:dyDescent="0.3">
      <c r="A11" s="20" t="str">
        <f>'Angazirana aFRR energija'!B13</f>
        <v>10.03.2021</v>
      </c>
      <c r="B11" s="21" t="s">
        <v>34</v>
      </c>
      <c r="C11" s="21">
        <v>1</v>
      </c>
      <c r="D11" s="22">
        <v>61.695</v>
      </c>
    </row>
    <row r="12" spans="1:5" ht="15.75" customHeight="1" thickTop="1" thickBot="1" x14ac:dyDescent="0.3">
      <c r="A12" s="20" t="str">
        <f>'Angazirana aFRR energija'!B14</f>
        <v>11.03.2021</v>
      </c>
      <c r="B12" s="21" t="s">
        <v>34</v>
      </c>
      <c r="C12" s="21">
        <v>1</v>
      </c>
      <c r="D12" s="22">
        <v>61.695</v>
      </c>
    </row>
    <row r="13" spans="1:5" ht="15" customHeight="1" thickTop="1" thickBot="1" x14ac:dyDescent="0.3">
      <c r="A13" s="20" t="str">
        <f>'Angazirana aFRR energija'!B15</f>
        <v>12.03.2021</v>
      </c>
      <c r="B13" s="21" t="s">
        <v>34</v>
      </c>
      <c r="C13" s="21">
        <v>1</v>
      </c>
      <c r="D13" s="22">
        <v>61.695</v>
      </c>
    </row>
    <row r="14" spans="1:5" ht="15" customHeight="1" thickTop="1" thickBot="1" x14ac:dyDescent="0.3">
      <c r="A14" s="20" t="str">
        <f>'Angazirana aFRR energija'!B16</f>
        <v>13.03.2021</v>
      </c>
      <c r="B14" s="21" t="s">
        <v>34</v>
      </c>
      <c r="C14" s="21">
        <v>1</v>
      </c>
      <c r="D14" s="22">
        <v>61.695</v>
      </c>
    </row>
    <row r="15" spans="1:5" ht="15" customHeight="1" thickTop="1" thickBot="1" x14ac:dyDescent="0.3">
      <c r="A15" s="20" t="str">
        <f>'Angazirana aFRR energija'!B17</f>
        <v>14.03.2021</v>
      </c>
      <c r="B15" s="21" t="s">
        <v>34</v>
      </c>
      <c r="C15" s="21">
        <v>1</v>
      </c>
      <c r="D15" s="22">
        <v>61.695</v>
      </c>
    </row>
    <row r="16" spans="1:5" ht="15.75" customHeight="1" thickTop="1" thickBot="1" x14ac:dyDescent="0.3">
      <c r="A16" s="20" t="str">
        <f>'Angazirana aFRR energija'!B18</f>
        <v>15.03.2021</v>
      </c>
      <c r="B16" s="21" t="s">
        <v>34</v>
      </c>
      <c r="C16" s="21">
        <v>1</v>
      </c>
      <c r="D16" s="22">
        <v>61.695</v>
      </c>
    </row>
    <row r="17" spans="1:4" ht="15" customHeight="1" thickTop="1" thickBot="1" x14ac:dyDescent="0.3">
      <c r="A17" s="20" t="str">
        <f>'Angazirana aFRR energija'!B19</f>
        <v>16.03.2021</v>
      </c>
      <c r="B17" s="21" t="s">
        <v>34</v>
      </c>
      <c r="C17" s="21">
        <v>1</v>
      </c>
      <c r="D17" s="22">
        <v>61.695</v>
      </c>
    </row>
    <row r="18" spans="1:4" ht="15" customHeight="1" thickTop="1" thickBot="1" x14ac:dyDescent="0.3">
      <c r="A18" s="20" t="str">
        <f>'Angazirana aFRR energija'!B20</f>
        <v>17.03.2021</v>
      </c>
      <c r="B18" s="21" t="s">
        <v>34</v>
      </c>
      <c r="C18" s="21">
        <v>1</v>
      </c>
      <c r="D18" s="22">
        <v>61.695</v>
      </c>
    </row>
    <row r="19" spans="1:4" ht="15" customHeight="1" thickTop="1" thickBot="1" x14ac:dyDescent="0.3">
      <c r="A19" s="20" t="str">
        <f>'Angazirana aFRR energija'!B21</f>
        <v>18.03.2021</v>
      </c>
      <c r="B19" s="21" t="s">
        <v>34</v>
      </c>
      <c r="C19" s="21">
        <v>1</v>
      </c>
      <c r="D19" s="22">
        <v>61.695700000000002</v>
      </c>
    </row>
    <row r="20" spans="1:4" ht="15.75" customHeight="1" thickTop="1" thickBot="1" x14ac:dyDescent="0.3">
      <c r="A20" s="20" t="str">
        <f>'Angazirana aFRR energija'!B22</f>
        <v>19.03.2021</v>
      </c>
      <c r="B20" s="21" t="s">
        <v>34</v>
      </c>
      <c r="C20" s="21">
        <v>1</v>
      </c>
      <c r="D20" s="22">
        <v>61.695799999999998</v>
      </c>
    </row>
    <row r="21" spans="1:4" ht="15" customHeight="1" thickTop="1" thickBot="1" x14ac:dyDescent="0.3">
      <c r="A21" s="20" t="str">
        <f>'Angazirana aFRR energija'!B23</f>
        <v>20.03.2021</v>
      </c>
      <c r="B21" s="21" t="s">
        <v>34</v>
      </c>
      <c r="C21" s="21">
        <v>1</v>
      </c>
      <c r="D21" s="22">
        <v>61.695</v>
      </c>
    </row>
    <row r="22" spans="1:4" ht="15.75" customHeight="1" thickTop="1" thickBot="1" x14ac:dyDescent="0.3">
      <c r="A22" s="20" t="str">
        <f>'Angazirana aFRR energija'!B24</f>
        <v>21.03.2021</v>
      </c>
      <c r="B22" s="21" t="s">
        <v>34</v>
      </c>
      <c r="C22" s="21">
        <v>1</v>
      </c>
      <c r="D22" s="22">
        <v>61.695</v>
      </c>
    </row>
    <row r="23" spans="1:4" ht="15" customHeight="1" thickTop="1" thickBot="1" x14ac:dyDescent="0.3">
      <c r="A23" s="20" t="str">
        <f>'Angazirana aFRR energija'!B25</f>
        <v>22.03.2021</v>
      </c>
      <c r="B23" s="21" t="s">
        <v>34</v>
      </c>
      <c r="C23" s="21">
        <v>1</v>
      </c>
      <c r="D23" s="22">
        <v>61.695</v>
      </c>
    </row>
    <row r="24" spans="1:4" ht="15.75" customHeight="1" thickTop="1" thickBot="1" x14ac:dyDescent="0.3">
      <c r="A24" s="20" t="str">
        <f>'Angazirana aFRR energija'!B26</f>
        <v>23.03.2021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">
      <c r="A25" s="20" t="str">
        <f>'Angazirana aFRR energija'!B27</f>
        <v>24.03.2021</v>
      </c>
      <c r="B25" s="21" t="s">
        <v>34</v>
      </c>
      <c r="C25" s="21">
        <v>1</v>
      </c>
      <c r="D25" s="22">
        <v>61.695</v>
      </c>
    </row>
    <row r="26" spans="1:4" ht="15" customHeight="1" thickTop="1" thickBot="1" x14ac:dyDescent="0.3">
      <c r="A26" s="20" t="str">
        <f>'Angazirana aFRR energija'!B28</f>
        <v>25.03.2021</v>
      </c>
      <c r="B26" s="21" t="s">
        <v>34</v>
      </c>
      <c r="C26" s="21">
        <v>1</v>
      </c>
      <c r="D26" s="22">
        <v>61.694400000000002</v>
      </c>
    </row>
    <row r="27" spans="1:4" ht="16.5" customHeight="1" thickTop="1" thickBot="1" x14ac:dyDescent="0.3">
      <c r="A27" s="20" t="str">
        <f>'Angazirana aFRR energija'!B29</f>
        <v>26.03.2021</v>
      </c>
      <c r="B27" s="21" t="s">
        <v>34</v>
      </c>
      <c r="C27" s="21">
        <v>1</v>
      </c>
      <c r="D27" s="22">
        <v>61.695</v>
      </c>
    </row>
    <row r="28" spans="1:4" ht="17.25" thickTop="1" thickBot="1" x14ac:dyDescent="0.3">
      <c r="A28" s="20" t="str">
        <f>'Angazirana aFRR energija'!B30</f>
        <v>27.03.2021</v>
      </c>
      <c r="B28" s="21" t="s">
        <v>34</v>
      </c>
      <c r="C28" s="21">
        <v>1</v>
      </c>
      <c r="D28" s="22">
        <v>61.694000000000003</v>
      </c>
    </row>
    <row r="29" spans="1:4" ht="17.25" thickTop="1" thickBot="1" x14ac:dyDescent="0.3">
      <c r="A29" s="20" t="str">
        <f>'Angazirana aFRR energija'!B31</f>
        <v>28.03.2021</v>
      </c>
      <c r="B29" s="21" t="s">
        <v>34</v>
      </c>
      <c r="C29" s="21">
        <v>1</v>
      </c>
      <c r="D29" s="22">
        <v>61.694000000000003</v>
      </c>
    </row>
    <row r="30" spans="1:4" ht="17.25" thickTop="1" thickBot="1" x14ac:dyDescent="0.3">
      <c r="A30" s="20" t="str">
        <f>'Angazirana aFRR energija'!B32</f>
        <v>29.03.2021</v>
      </c>
      <c r="B30" s="21" t="s">
        <v>34</v>
      </c>
      <c r="C30" s="21">
        <v>1</v>
      </c>
      <c r="D30" s="22">
        <v>61.694000000000003</v>
      </c>
    </row>
    <row r="31" spans="1:4" ht="17.25" thickTop="1" thickBot="1" x14ac:dyDescent="0.3">
      <c r="A31" s="20" t="str">
        <f>'Angazirana aFRR energija'!B33</f>
        <v>30.03.2021</v>
      </c>
      <c r="B31" s="21" t="s">
        <v>34</v>
      </c>
      <c r="C31" s="21">
        <v>1</v>
      </c>
      <c r="D31" s="22">
        <v>61.696300000000001</v>
      </c>
    </row>
    <row r="32" spans="1:4" ht="16.5" thickTop="1" x14ac:dyDescent="0.25">
      <c r="A32" s="23" t="str">
        <f>'Angazirana aFRR energija'!B34</f>
        <v>31.03.2021</v>
      </c>
      <c r="B32" s="24" t="s">
        <v>34</v>
      </c>
      <c r="C32" s="24">
        <v>1</v>
      </c>
      <c r="D32" s="25">
        <v>61.645400000000002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82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0" t="s">
        <v>0</v>
      </c>
      <c r="C2" s="72" t="s">
        <v>1</v>
      </c>
      <c r="D2" s="74" t="s">
        <v>72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 ht="25.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6" t="str">
        <f>'Cena na poramnuvanje'!B4:B7</f>
        <v>01.03.2021</v>
      </c>
      <c r="C4" s="6" t="s">
        <v>26</v>
      </c>
      <c r="D4" s="28">
        <f>'Cena na poramnuvanje'!D4*'Sreden kurs'!$D$2</f>
        <v>3986.4153040326341</v>
      </c>
      <c r="E4" s="28">
        <f>'Cena na poramnuvanje'!E4*'Sreden kurs'!$D$2</f>
        <v>4071.8238000000001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0</v>
      </c>
      <c r="M4" s="28">
        <f>'Cena na poramnuvanje'!M4*'Sreden kurs'!$D$2</f>
        <v>0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0</v>
      </c>
      <c r="S4" s="28">
        <f>'Cena na poramnuvanje'!S4*'Sreden kurs'!$D$2</f>
        <v>4249.5033839999996</v>
      </c>
      <c r="T4" s="28">
        <f>'Cena na poramnuvanje'!T4*'Sreden kurs'!$D$2</f>
        <v>4728.8680949999998</v>
      </c>
      <c r="U4" s="28">
        <f>'Cena na poramnuvanje'!U4*'Sreden kurs'!$D$2</f>
        <v>5650.5809369999997</v>
      </c>
      <c r="V4" s="28">
        <f>'Cena na poramnuvanje'!V4*'Sreden kurs'!$D$2</f>
        <v>5047.9307929606975</v>
      </c>
      <c r="W4" s="28">
        <f>'Cena na poramnuvanje'!W4*'Sreden kurs'!$D$2</f>
        <v>5027.8801099588627</v>
      </c>
      <c r="X4" s="28">
        <f>'Cena na poramnuvanje'!X4*'Sreden kurs'!$D$2</f>
        <v>4892.3579899999995</v>
      </c>
      <c r="Y4" s="28">
        <f>'Cena na poramnuvanje'!Y4*'Sreden kurs'!$D$2</f>
        <v>4937.3948289999998</v>
      </c>
      <c r="Z4" s="28">
        <f>'Cena na poramnuvanje'!Z4*'Sreden kurs'!$D$2</f>
        <v>4441.5526715297447</v>
      </c>
      <c r="AA4" s="29">
        <f>'Cena na poramnuvanje'!AA4*'Sreden kurs'!$D$2</f>
        <v>3954.3940127119299</v>
      </c>
    </row>
    <row r="5" spans="2:27" x14ac:dyDescent="0.25">
      <c r="B5" s="67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1333.2138229999998</v>
      </c>
      <c r="G5" s="28">
        <f>'Cena na poramnuvanje'!G5*'Sreden kurs'!$D$2</f>
        <v>1317.173305</v>
      </c>
      <c r="H5" s="28">
        <f>'Cena na poramnuvanje'!H5*'Sreden kurs'!$D$2</f>
        <v>1334.4477089999998</v>
      </c>
      <c r="I5" s="28">
        <f>'Cena na poramnuvanje'!I5*'Sreden kurs'!$D$2</f>
        <v>1465.2396249999999</v>
      </c>
      <c r="J5" s="28">
        <f>'Cena na poramnuvanje'!J5*'Sreden kurs'!$D$2</f>
        <v>1824.3004510000001</v>
      </c>
      <c r="K5" s="28">
        <f>'Cena na poramnuvanje'!K5*'Sreden kurs'!$D$2</f>
        <v>1373.8288822679635</v>
      </c>
      <c r="L5" s="28">
        <f>'Cena na poramnuvanje'!L5*'Sreden kurs'!$D$2</f>
        <v>2059.9726770000002</v>
      </c>
      <c r="M5" s="28">
        <f>'Cena na poramnuvanje'!M5*'Sreden kurs'!$D$2</f>
        <v>1858.8492589999996</v>
      </c>
      <c r="N5" s="28">
        <f>'Cena na poramnuvanje'!N5*'Sreden kurs'!$D$2</f>
        <v>1628.1125770000001</v>
      </c>
      <c r="O5" s="28">
        <f>'Cena na poramnuvanje'!O5*'Sreden kurs'!$D$2</f>
        <v>1483.7479149999999</v>
      </c>
      <c r="P5" s="28">
        <f>'Cena na poramnuvanje'!P5*'Sreden kurs'!$D$2</f>
        <v>1415.8841849999997</v>
      </c>
      <c r="Q5" s="28">
        <f>'Cena na poramnuvanje'!Q5*'Sreden kurs'!$D$2</f>
        <v>1334.4477089999998</v>
      </c>
      <c r="R5" s="28">
        <f>'Cena na poramnuvanje'!R5*'Sreden kurs'!$D$2</f>
        <v>1326.4274499999999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25">
      <c r="B6" s="67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8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6" t="str">
        <f>'Cena na poramnuvanje'!B8:B11</f>
        <v>02.03.2021</v>
      </c>
      <c r="C8" s="6" t="s">
        <v>26</v>
      </c>
      <c r="D8" s="28">
        <f>'Cena na poramnuvanje'!D8*'Sreden kurs'!$D$3</f>
        <v>3658.7190468316007</v>
      </c>
      <c r="E8" s="28">
        <f>'Cena na poramnuvanje'!E8*'Sreden kurs'!$D$3</f>
        <v>3642.3178034957023</v>
      </c>
      <c r="F8" s="28">
        <f>'Cena na poramnuvanje'!F8*'Sreden kurs'!$D$3</f>
        <v>3949.7010959999998</v>
      </c>
      <c r="G8" s="28">
        <f>'Cena na poramnuvanje'!G8*'Sreden kurs'!$D$3</f>
        <v>3882.4537639999994</v>
      </c>
      <c r="H8" s="28">
        <f>'Cena na poramnuvanje'!H8*'Sreden kurs'!$D$3</f>
        <v>4034.8399200000003</v>
      </c>
      <c r="I8" s="28">
        <f>'Cena na poramnuvanje'!I8*'Sreden kurs'!$D$3</f>
        <v>3875.4555983640344</v>
      </c>
      <c r="J8" s="28">
        <f>'Cena na poramnuvanje'!J8*'Sreden kurs'!$D$3</f>
        <v>4791.1878262950822</v>
      </c>
      <c r="K8" s="28">
        <f>'Cena na poramnuvanje'!K8*'Sreden kurs'!$D$3</f>
        <v>5049.0544747537933</v>
      </c>
      <c r="L8" s="28">
        <f>'Cena na poramnuvanje'!L8*'Sreden kurs'!$D$3</f>
        <v>5020.3539809516496</v>
      </c>
      <c r="M8" s="28">
        <f>'Cena na poramnuvanje'!M8*'Sreden kurs'!$D$3</f>
        <v>4736.2833553714281</v>
      </c>
      <c r="N8" s="28">
        <f>'Cena na poramnuvanje'!N8*'Sreden kurs'!$D$3</f>
        <v>4216.5751737142864</v>
      </c>
      <c r="O8" s="28">
        <f>'Cena na poramnuvanje'!O8*'Sreden kurs'!$D$3</f>
        <v>3622.7186559999996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4164.3990000000003</v>
      </c>
      <c r="T8" s="28">
        <f>'Cena na poramnuvanje'!T8*'Sreden kurs'!$D$3</f>
        <v>4669.0624640000005</v>
      </c>
      <c r="U8" s="28">
        <f>'Cena na poramnuvanje'!U8*'Sreden kurs'!$D$3</f>
        <v>4985.3385478911568</v>
      </c>
      <c r="V8" s="28">
        <f>'Cena na poramnuvanje'!V8*'Sreden kurs'!$D$3</f>
        <v>5035.7248265646494</v>
      </c>
      <c r="W8" s="28">
        <f>'Cena na poramnuvanje'!W8*'Sreden kurs'!$D$3</f>
        <v>5035.8756687804889</v>
      </c>
      <c r="X8" s="28">
        <f>'Cena na poramnuvanje'!X8*'Sreden kurs'!$D$3</f>
        <v>4954.7661188505754</v>
      </c>
      <c r="Y8" s="28">
        <f>'Cena na poramnuvanje'!Y8*'Sreden kurs'!$D$3</f>
        <v>5194.7021600000007</v>
      </c>
      <c r="Z8" s="28">
        <f>'Cena na poramnuvanje'!Z8*'Sreden kurs'!$D$3</f>
        <v>4519.9221970294493</v>
      </c>
      <c r="AA8" s="29">
        <f>'Cena na poramnuvanje'!AA8*'Sreden kurs'!$D$3</f>
        <v>4037.2341310458714</v>
      </c>
    </row>
    <row r="9" spans="2:27" x14ac:dyDescent="0.25">
      <c r="B9" s="67"/>
      <c r="C9" s="6" t="s">
        <v>27</v>
      </c>
      <c r="D9" s="28">
        <f>'Cena na poramnuvanje'!D9*'Sreden kurs'!$D$3</f>
        <v>0</v>
      </c>
      <c r="E9" s="28">
        <f>'Cena na poramnuvanje'!E9*'Sreden kurs'!$D$3</f>
        <v>0</v>
      </c>
      <c r="F9" s="28">
        <f>'Cena na poramnuvanje'!F9*'Sreden kurs'!$D$3</f>
        <v>0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0</v>
      </c>
      <c r="K9" s="28">
        <f>'Cena na poramnuvanje'!K9*'Sreden kurs'!$D$3</f>
        <v>0</v>
      </c>
      <c r="L9" s="28">
        <f>'Cena na poramnuvanje'!L9*'Sreden kurs'!$D$3</f>
        <v>0</v>
      </c>
      <c r="M9" s="28">
        <f>'Cena na poramnuvanje'!M9*'Sreden kurs'!$D$3</f>
        <v>0</v>
      </c>
      <c r="N9" s="28">
        <f>'Cena na poramnuvanje'!N9*'Sreden kurs'!$D$3</f>
        <v>0</v>
      </c>
      <c r="O9" s="28">
        <f>'Cena na poramnuvanje'!O9*'Sreden kurs'!$D$3</f>
        <v>0</v>
      </c>
      <c r="P9" s="28">
        <f>'Cena na poramnuvanje'!P9*'Sreden kurs'!$D$3</f>
        <v>1381.96352</v>
      </c>
      <c r="Q9" s="28">
        <f>'Cena na poramnuvanje'!Q9*'Sreden kurs'!$D$3</f>
        <v>1339.3941080000002</v>
      </c>
      <c r="R9" s="28">
        <f>'Cena na poramnuvanje'!R9*'Sreden kurs'!$D$3</f>
        <v>786.97161058823531</v>
      </c>
      <c r="S9" s="28">
        <f>'Cena na poramnuvanje'!S9*'Sreden kurs'!$D$3</f>
        <v>0</v>
      </c>
      <c r="T9" s="28">
        <f>'Cena na poramnuvanje'!T9*'Sreden kurs'!$D$3</f>
        <v>0</v>
      </c>
      <c r="U9" s="28">
        <f>'Cena na poramnuvanje'!U9*'Sreden kurs'!$D$3</f>
        <v>0</v>
      </c>
      <c r="V9" s="28">
        <f>'Cena na poramnuvanje'!V9*'Sreden kurs'!$D$3</f>
        <v>0</v>
      </c>
      <c r="W9" s="28">
        <f>'Cena na poramnuvanje'!W9*'Sreden kurs'!$D$3</f>
        <v>0</v>
      </c>
      <c r="X9" s="28">
        <f>'Cena na poramnuvanje'!X9*'Sreden kurs'!$D$3</f>
        <v>0</v>
      </c>
      <c r="Y9" s="28">
        <f>'Cena na poramnuvanje'!Y9*'Sreden kurs'!$D$3</f>
        <v>0</v>
      </c>
      <c r="Z9" s="28">
        <f>'Cena na poramnuvanje'!Z9*'Sreden kurs'!$D$3</f>
        <v>0</v>
      </c>
      <c r="AA9" s="29">
        <f>'Cena na poramnuvanje'!AA9*'Sreden kurs'!$D$3</f>
        <v>0</v>
      </c>
    </row>
    <row r="10" spans="2:27" x14ac:dyDescent="0.25">
      <c r="B10" s="67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8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6" t="str">
        <f>'Cena na poramnuvanje'!B12:B15</f>
        <v>03.03.2021</v>
      </c>
      <c r="C12" s="6" t="s">
        <v>26</v>
      </c>
      <c r="D12" s="28">
        <f>'Cena na poramnuvanje'!D12*'Sreden kurs'!$D$4</f>
        <v>3756.3267964809388</v>
      </c>
      <c r="E12" s="28">
        <f>'Cena na poramnuvanje'!E12*'Sreden kurs'!$D$4</f>
        <v>3681.6248414488923</v>
      </c>
      <c r="F12" s="28">
        <f>'Cena na poramnuvanje'!F12*'Sreden kurs'!$D$4</f>
        <v>3637.7764096577948</v>
      </c>
      <c r="G12" s="28">
        <f>'Cena na poramnuvanje'!G12*'Sreden kurs'!$D$4</f>
        <v>3834.9651239915165</v>
      </c>
      <c r="H12" s="28">
        <f>'Cena na poramnuvanje'!H12*'Sreden kurs'!$D$4</f>
        <v>3824.1650724115757</v>
      </c>
      <c r="I12" s="28">
        <f>'Cena na poramnuvanje'!I12*'Sreden kurs'!$D$4</f>
        <v>4046.8769850489634</v>
      </c>
      <c r="J12" s="28">
        <f>'Cena na poramnuvanje'!J12*'Sreden kurs'!$D$4</f>
        <v>4761.8142529757342</v>
      </c>
      <c r="K12" s="28">
        <f>'Cena na poramnuvanje'!K12*'Sreden kurs'!$D$4</f>
        <v>5058.6897853092005</v>
      </c>
      <c r="L12" s="28">
        <f>'Cena na poramnuvanje'!L12*'Sreden kurs'!$D$4</f>
        <v>5058.4211731698297</v>
      </c>
      <c r="M12" s="28">
        <f>'Cena na poramnuvanje'!M12*'Sreden kurs'!$D$4</f>
        <v>4481.483831371429</v>
      </c>
      <c r="N12" s="28">
        <f>'Cena na poramnuvanje'!N12*'Sreden kurs'!$D$4</f>
        <v>3884.7210479000005</v>
      </c>
      <c r="O12" s="28">
        <f>'Cena na poramnuvanje'!O12*'Sreden kurs'!$D$4</f>
        <v>3563.879943747932</v>
      </c>
      <c r="P12" s="28">
        <f>'Cena na poramnuvanje'!P12*'Sreden kurs'!$D$4</f>
        <v>3500.1856449586771</v>
      </c>
      <c r="Q12" s="28">
        <f>'Cena na poramnuvanje'!Q12*'Sreden kurs'!$D$4</f>
        <v>3398.4689383984742</v>
      </c>
      <c r="R12" s="28">
        <f>'Cena na poramnuvanje'!R12*'Sreden kurs'!$D$4</f>
        <v>3499.160586934001</v>
      </c>
      <c r="S12" s="28">
        <f>'Cena na poramnuvanje'!S12*'Sreden kurs'!$D$4</f>
        <v>3718.1916964989055</v>
      </c>
      <c r="T12" s="28">
        <f>'Cena na poramnuvanje'!T12*'Sreden kurs'!$D$4</f>
        <v>4291.670060927152</v>
      </c>
      <c r="U12" s="28">
        <f>'Cena na poramnuvanje'!U12*'Sreden kurs'!$D$4</f>
        <v>5003.8303163109358</v>
      </c>
      <c r="V12" s="28">
        <f>'Cena na poramnuvanje'!V12*'Sreden kurs'!$D$4</f>
        <v>5024.4439411267622</v>
      </c>
      <c r="W12" s="28">
        <f>'Cena na poramnuvanje'!W12*'Sreden kurs'!$D$4</f>
        <v>5019.4810806904916</v>
      </c>
      <c r="X12" s="28">
        <f>'Cena na poramnuvanje'!X12*'Sreden kurs'!$D$4</f>
        <v>5019.270071257195</v>
      </c>
      <c r="Y12" s="28">
        <f>'Cena na poramnuvanje'!Y12*'Sreden kurs'!$D$4</f>
        <v>4267.017372215174</v>
      </c>
      <c r="Z12" s="28">
        <f>'Cena na poramnuvanje'!Z12*'Sreden kurs'!$D$4</f>
        <v>4053.0159727704595</v>
      </c>
      <c r="AA12" s="29">
        <f>'Cena na poramnuvanje'!AA12*'Sreden kurs'!$D$4</f>
        <v>3642.8687188154586</v>
      </c>
    </row>
    <row r="13" spans="2:27" x14ac:dyDescent="0.25">
      <c r="B13" s="67"/>
      <c r="C13" s="6" t="s">
        <v>27</v>
      </c>
      <c r="D13" s="28">
        <f>'Cena na poramnuvanje'!D13*'Sreden kurs'!$D$4</f>
        <v>0</v>
      </c>
      <c r="E13" s="28">
        <f>'Cena na poramnuvanje'!E13*'Sreden kurs'!$D$4</f>
        <v>0</v>
      </c>
      <c r="F13" s="28">
        <f>'Cena na poramnuvanje'!F13*'Sreden kurs'!$D$4</f>
        <v>0</v>
      </c>
      <c r="G13" s="28">
        <f>'Cena na poramnuvanje'!G13*'Sreden kurs'!$D$4</f>
        <v>0</v>
      </c>
      <c r="H13" s="28">
        <f>'Cena na poramnuvanje'!H13*'Sreden kurs'!$D$4</f>
        <v>0</v>
      </c>
      <c r="I13" s="28">
        <f>'Cena na poramnuvanje'!I13*'Sreden kurs'!$D$4</f>
        <v>0</v>
      </c>
      <c r="J13" s="28">
        <f>'Cena na poramnuvanje'!J13*'Sreden kurs'!$D$4</f>
        <v>0</v>
      </c>
      <c r="K13" s="28">
        <f>'Cena na poramnuvanje'!K13*'Sreden kurs'!$D$4</f>
        <v>0</v>
      </c>
      <c r="L13" s="28">
        <f>'Cena na poramnuvanje'!L13*'Sreden kurs'!$D$4</f>
        <v>0</v>
      </c>
      <c r="M13" s="28">
        <f>'Cena na poramnuvanje'!M13*'Sreden kurs'!$D$4</f>
        <v>0</v>
      </c>
      <c r="N13" s="28">
        <f>'Cena na poramnuvanje'!N13*'Sreden kurs'!$D$4</f>
        <v>0</v>
      </c>
      <c r="O13" s="28">
        <f>'Cena na poramnuvanje'!O13*'Sreden kurs'!$D$4</f>
        <v>0</v>
      </c>
      <c r="P13" s="28">
        <f>'Cena na poramnuvanje'!P13*'Sreden kurs'!$D$4</f>
        <v>0</v>
      </c>
      <c r="Q13" s="28">
        <f>'Cena na poramnuvanje'!Q13*'Sreden kurs'!$D$4</f>
        <v>0</v>
      </c>
      <c r="R13" s="28">
        <f>'Cena na poramnuvanje'!R13*'Sreden kurs'!$D$4</f>
        <v>0</v>
      </c>
      <c r="S13" s="28">
        <f>'Cena na poramnuvanje'!S13*'Sreden kurs'!$D$4</f>
        <v>0</v>
      </c>
      <c r="T13" s="28">
        <f>'Cena na poramnuvanje'!T13*'Sreden kurs'!$D$4</f>
        <v>0</v>
      </c>
      <c r="U13" s="28">
        <f>'Cena na poramnuvanje'!U13*'Sreden kurs'!$D$4</f>
        <v>0</v>
      </c>
      <c r="V13" s="28">
        <f>'Cena na poramnuvanje'!V13*'Sreden kurs'!$D$4</f>
        <v>0</v>
      </c>
      <c r="W13" s="28">
        <f>'Cena na poramnuvanje'!W13*'Sreden kurs'!$D$4</f>
        <v>0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25">
      <c r="B14" s="67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8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6" t="str">
        <f>'Cena na poramnuvanje'!B16:B19</f>
        <v>04.03.2021</v>
      </c>
      <c r="C16" s="6" t="s">
        <v>26</v>
      </c>
      <c r="D16" s="28">
        <f>'Cena na poramnuvanje'!D16*'Sreden kurs'!$D$5</f>
        <v>3590.0163943643001</v>
      </c>
      <c r="E16" s="28">
        <f>'Cena na poramnuvanje'!E16*'Sreden kurs'!$D$5</f>
        <v>3406.7711092943528</v>
      </c>
      <c r="F16" s="28">
        <f>'Cena na poramnuvanje'!F16*'Sreden kurs'!$D$5</f>
        <v>3288.5863420212763</v>
      </c>
      <c r="G16" s="28">
        <f>'Cena na poramnuvanje'!G16*'Sreden kurs'!$D$5</f>
        <v>3325.5267102739726</v>
      </c>
      <c r="H16" s="28">
        <f>'Cena na poramnuvanje'!H16*'Sreden kurs'!$D$5</f>
        <v>3339.3746370797398</v>
      </c>
      <c r="I16" s="28">
        <f>'Cena na poramnuvanje'!I16*'Sreden kurs'!$D$5</f>
        <v>4132.5948192148762</v>
      </c>
      <c r="J16" s="28">
        <f>'Cena na poramnuvanje'!J16*'Sreden kurs'!$D$5</f>
        <v>4330.349351000179</v>
      </c>
      <c r="K16" s="28">
        <f>'Cena na poramnuvanje'!K16*'Sreden kurs'!$D$5</f>
        <v>4848.5428005346666</v>
      </c>
      <c r="L16" s="28">
        <f>'Cena na poramnuvanje'!L16*'Sreden kurs'!$D$5</f>
        <v>4980.3148514477552</v>
      </c>
      <c r="M16" s="28">
        <f>'Cena na poramnuvanje'!M16*'Sreden kurs'!$D$5</f>
        <v>4618.8411559213791</v>
      </c>
      <c r="N16" s="28">
        <f>'Cena na poramnuvanje'!N16*'Sreden kurs'!$D$5</f>
        <v>4297.2146892000001</v>
      </c>
      <c r="O16" s="28">
        <f>'Cena na poramnuvanje'!O16*'Sreden kurs'!$D$5</f>
        <v>4161.1523426470594</v>
      </c>
      <c r="P16" s="28">
        <f>'Cena na poramnuvanje'!P16*'Sreden kurs'!$D$5</f>
        <v>4040.2855875000005</v>
      </c>
      <c r="Q16" s="28">
        <f>'Cena na poramnuvanje'!Q16*'Sreden kurs'!$D$5</f>
        <v>0</v>
      </c>
      <c r="R16" s="28">
        <f>'Cena na poramnuvanje'!R16*'Sreden kurs'!$D$5</f>
        <v>0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5072.322224452555</v>
      </c>
      <c r="W16" s="28">
        <f>'Cena na poramnuvanje'!W16*'Sreden kurs'!$D$5</f>
        <v>4947.7333500000004</v>
      </c>
      <c r="X16" s="28">
        <f>'Cena na poramnuvanje'!X16*'Sreden kurs'!$D$5</f>
        <v>4659.5369089285714</v>
      </c>
      <c r="Y16" s="28">
        <f>'Cena na poramnuvanje'!Y16*'Sreden kurs'!$D$5</f>
        <v>0</v>
      </c>
      <c r="Z16" s="28">
        <f>'Cena na poramnuvanje'!Z16*'Sreden kurs'!$D$5</f>
        <v>3992.1135010760399</v>
      </c>
      <c r="AA16" s="29">
        <f>'Cena na poramnuvanje'!AA16*'Sreden kurs'!$D$5</f>
        <v>3600.6225809685379</v>
      </c>
    </row>
    <row r="17" spans="2:27" x14ac:dyDescent="0.25">
      <c r="B17" s="67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0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0</v>
      </c>
      <c r="Q17" s="28">
        <f>'Cena na poramnuvanje'!Q17*'Sreden kurs'!$D$5</f>
        <v>1006.4707717762381</v>
      </c>
      <c r="R17" s="28">
        <f>'Cena na poramnuvanje'!R17*'Sreden kurs'!$D$5</f>
        <v>893.11473476523497</v>
      </c>
      <c r="S17" s="28">
        <f>'Cena na poramnuvanje'!S17*'Sreden kurs'!$D$5</f>
        <v>1542.9919500000001</v>
      </c>
      <c r="T17" s="28">
        <f>'Cena na poramnuvanje'!T17*'Sreden kurs'!$D$5</f>
        <v>1146.4437848761409</v>
      </c>
      <c r="U17" s="28">
        <f>'Cena na poramnuvanje'!U17*'Sreden kurs'!$D$5</f>
        <v>1163.846410790999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1102.4979127232143</v>
      </c>
      <c r="Z17" s="28">
        <f>'Cena na poramnuvanje'!Z17*'Sreden kurs'!$D$5</f>
        <v>0</v>
      </c>
      <c r="AA17" s="29">
        <f>'Cena na poramnuvanje'!AA17*'Sreden kurs'!$D$5</f>
        <v>0</v>
      </c>
    </row>
    <row r="18" spans="2:27" x14ac:dyDescent="0.25">
      <c r="B18" s="67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8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6" t="str">
        <f>'Cena na poramnuvanje'!B20:B23</f>
        <v>05.03.2021</v>
      </c>
      <c r="C20" s="6" t="s">
        <v>26</v>
      </c>
      <c r="D20" s="28">
        <f>'Cena na poramnuvanje'!D20*'Sreden kurs'!$D$6</f>
        <v>3683.1354136363639</v>
      </c>
      <c r="E20" s="28">
        <f>'Cena na poramnuvanje'!E20*'Sreden kurs'!$D$6</f>
        <v>3555.4334939999999</v>
      </c>
      <c r="F20" s="28">
        <f>'Cena na poramnuvanje'!F20*'Sreden kurs'!$D$6</f>
        <v>3991.6665000000003</v>
      </c>
      <c r="G20" s="28">
        <f>'Cena na poramnuvanje'!G20*'Sreden kurs'!$D$6</f>
        <v>3891.7206000000001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5716.0417500000012</v>
      </c>
      <c r="M20" s="28">
        <f>'Cena na poramnuvanje'!M20*'Sreden kurs'!$D$6</f>
        <v>0</v>
      </c>
      <c r="N20" s="28">
        <f>'Cena na poramnuvanje'!N20*'Sreden kurs'!$D$6</f>
        <v>0</v>
      </c>
      <c r="O20" s="28">
        <f>'Cena na poramnuvanje'!O20*'Sreden kurs'!$D$6</f>
        <v>5008.4001000000007</v>
      </c>
      <c r="P20" s="28">
        <f>'Cena na poramnuvanje'!P20*'Sreden kurs'!$D$6</f>
        <v>0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0</v>
      </c>
      <c r="V20" s="28">
        <f>'Cena na poramnuvanje'!V20*'Sreden kurs'!$D$6</f>
        <v>5064.9784832123396</v>
      </c>
      <c r="W20" s="28">
        <f>'Cena na poramnuvanje'!W20*'Sreden kurs'!$D$6</f>
        <v>5032.7353500000008</v>
      </c>
      <c r="X20" s="28">
        <f>'Cena na poramnuvanje'!X20*'Sreden kurs'!$D$6</f>
        <v>5711.7231000000011</v>
      </c>
      <c r="Y20" s="28">
        <f>'Cena na poramnuvanje'!Y20*'Sreden kurs'!$D$6</f>
        <v>4442.6569500000005</v>
      </c>
      <c r="Z20" s="28">
        <f>'Cena na poramnuvanje'!Z20*'Sreden kurs'!$D$6</f>
        <v>4774.5760499999997</v>
      </c>
      <c r="AA20" s="29">
        <f>'Cena na poramnuvanje'!AA20*'Sreden kurs'!$D$6</f>
        <v>4372.9415999999992</v>
      </c>
    </row>
    <row r="21" spans="2:27" x14ac:dyDescent="0.25">
      <c r="B21" s="67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1316.5713000000003</v>
      </c>
      <c r="I21" s="28">
        <f>'Cena na poramnuvanje'!I21*'Sreden kurs'!$D$6</f>
        <v>852.00795000000005</v>
      </c>
      <c r="J21" s="28">
        <f>'Cena na poramnuvanje'!J21*'Sreden kurs'!$D$6</f>
        <v>1700.3142</v>
      </c>
      <c r="K21" s="28">
        <f>'Cena na poramnuvanje'!K21*'Sreden kurs'!$D$6</f>
        <v>1940.3077499999999</v>
      </c>
      <c r="L21" s="28">
        <f>'Cena na poramnuvanje'!L21*'Sreden kurs'!$D$6</f>
        <v>0</v>
      </c>
      <c r="M21" s="28">
        <f>'Cena na poramnuvanje'!M21*'Sreden kurs'!$D$6</f>
        <v>1918.7145</v>
      </c>
      <c r="N21" s="28">
        <f>'Cena na poramnuvanje'!N21*'Sreden kurs'!$D$6</f>
        <v>1766.9448</v>
      </c>
      <c r="O21" s="28">
        <f>'Cena na poramnuvanje'!O21*'Sreden kurs'!$D$6</f>
        <v>0</v>
      </c>
      <c r="P21" s="28">
        <f>'Cena na poramnuvanje'!P21*'Sreden kurs'!$D$6</f>
        <v>1055.9461759423505</v>
      </c>
      <c r="Q21" s="28">
        <f>'Cena na poramnuvanje'!Q21*'Sreden kurs'!$D$6</f>
        <v>898.27919999999995</v>
      </c>
      <c r="R21" s="28">
        <f>'Cena na poramnuvanje'!R21*'Sreden kurs'!$D$6</f>
        <v>878.32703700000002</v>
      </c>
      <c r="S21" s="28">
        <f>'Cena na poramnuvanje'!S21*'Sreden kurs'!$D$6</f>
        <v>899.92028699999992</v>
      </c>
      <c r="T21" s="28">
        <f>'Cena na poramnuvanje'!T21*'Sreden kurs'!$D$6</f>
        <v>979.49225454545467</v>
      </c>
      <c r="U21" s="28">
        <f>'Cena na poramnuvanje'!U21*'Sreden kurs'!$D$6</f>
        <v>1810.7482500000001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25">
      <c r="B22" s="67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8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6" t="str">
        <f>'Cena na poramnuvanje'!B24:B27</f>
        <v>06.03.2021</v>
      </c>
      <c r="C24" s="6" t="s">
        <v>26</v>
      </c>
      <c r="D24" s="28">
        <f>'Cena na poramnuvanje'!D24*'Sreden kurs'!$D$7</f>
        <v>4058.135012723521</v>
      </c>
      <c r="E24" s="28">
        <f>'Cena na poramnuvanje'!E24*'Sreden kurs'!$D$7</f>
        <v>0</v>
      </c>
      <c r="F24" s="28">
        <f>'Cena na poramnuvanje'!F24*'Sreden kurs'!$D$7</f>
        <v>4028.6834999999996</v>
      </c>
      <c r="G24" s="28">
        <f>'Cena na poramnuvanje'!G24*'Sreden kurs'!$D$7</f>
        <v>3854.7035999999998</v>
      </c>
      <c r="H24" s="28">
        <f>'Cena na poramnuvanje'!H24*'Sreden kurs'!$D$7</f>
        <v>3806.5815000000002</v>
      </c>
      <c r="I24" s="28">
        <f>'Cena na poramnuvanje'!I24*'Sreden kurs'!$D$7</f>
        <v>3915.7816499999999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4425.3823499999999</v>
      </c>
      <c r="M24" s="28">
        <f>'Cena na poramnuvanje'!M24*'Sreden kurs'!$D$7</f>
        <v>4256.9549999999999</v>
      </c>
      <c r="N24" s="28">
        <f>'Cena na poramnuvanje'!N24*'Sreden kurs'!$D$7</f>
        <v>3886.7849999999994</v>
      </c>
      <c r="O24" s="28">
        <f>'Cena na poramnuvanje'!O24*'Sreden kurs'!$D$7</f>
        <v>3342.4616821192053</v>
      </c>
      <c r="P24" s="28">
        <f>'Cena na poramnuvanje'!P24*'Sreden kurs'!$D$7</f>
        <v>3049.3559843391672</v>
      </c>
      <c r="Q24" s="28">
        <f>'Cena na poramnuvanje'!Q24*'Sreden kurs'!$D$7</f>
        <v>2959.1858240715264</v>
      </c>
      <c r="R24" s="28">
        <f>'Cena na poramnuvanje'!R24*'Sreden kurs'!$D$7</f>
        <v>2975.5600949352374</v>
      </c>
      <c r="S24" s="28">
        <f>'Cena na poramnuvanje'!S24*'Sreden kurs'!$D$7</f>
        <v>3162.0314893541517</v>
      </c>
      <c r="T24" s="28">
        <f>'Cena na poramnuvanje'!T24*'Sreden kurs'!$D$7</f>
        <v>3518.9835466179161</v>
      </c>
      <c r="U24" s="28">
        <f>'Cena na poramnuvanje'!U24*'Sreden kurs'!$D$7</f>
        <v>4284.6730683844007</v>
      </c>
      <c r="V24" s="28">
        <f>'Cena na poramnuvanje'!V24*'Sreden kurs'!$D$7</f>
        <v>5061.3943580476898</v>
      </c>
      <c r="W24" s="28">
        <f>'Cena na poramnuvanje'!W24*'Sreden kurs'!$D$7</f>
        <v>4972.7788058375627</v>
      </c>
      <c r="X24" s="28">
        <f>'Cena na poramnuvanje'!X24*'Sreden kurs'!$D$7</f>
        <v>4525.3282499999996</v>
      </c>
      <c r="Y24" s="28">
        <f>'Cena na poramnuvanje'!Y24*'Sreden kurs'!$D$7</f>
        <v>4688.2030500000001</v>
      </c>
      <c r="Z24" s="28">
        <f>'Cena na poramnuvanje'!Z24*'Sreden kurs'!$D$7</f>
        <v>4008.0726136767976</v>
      </c>
      <c r="AA24" s="29">
        <f>'Cena na poramnuvanje'!AA24*'Sreden kurs'!$D$7</f>
        <v>3572.796172699268</v>
      </c>
    </row>
    <row r="25" spans="2:27" x14ac:dyDescent="0.25">
      <c r="B25" s="67"/>
      <c r="C25" s="6" t="s">
        <v>27</v>
      </c>
      <c r="D25" s="28">
        <f>'Cena na poramnuvanje'!D25*'Sreden kurs'!$D$7</f>
        <v>0</v>
      </c>
      <c r="E25" s="28">
        <f>'Cena na poramnuvanje'!E25*'Sreden kurs'!$D$7</f>
        <v>976.95402577388961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976.22949130434779</v>
      </c>
      <c r="K25" s="28">
        <f>'Cena na poramnuvanje'!K25*'Sreden kurs'!$D$7</f>
        <v>990.2047500000001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7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8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6" t="str">
        <f>'Cena na poramnuvanje'!B28:B31</f>
        <v>07.03.2021</v>
      </c>
      <c r="C28" s="6" t="s">
        <v>26</v>
      </c>
      <c r="D28" s="28">
        <f>'Cena na poramnuvanje'!D28*'Sreden kurs'!$D$8</f>
        <v>4311.3756240501925</v>
      </c>
      <c r="E28" s="28">
        <f>'Cena na poramnuvanje'!E28*'Sreden kurs'!$D$8</f>
        <v>4110.7406416289596</v>
      </c>
      <c r="F28" s="28">
        <f>'Cena na poramnuvanje'!F28*'Sreden kurs'!$D$8</f>
        <v>3728.6814435387678</v>
      </c>
      <c r="G28" s="28">
        <f>'Cena na poramnuvanje'!G28*'Sreden kurs'!$D$8</f>
        <v>3552.8814429936306</v>
      </c>
      <c r="H28" s="28">
        <f>'Cena na poramnuvanje'!H28*'Sreden kurs'!$D$8</f>
        <v>3481.3624424369746</v>
      </c>
      <c r="I28" s="28">
        <f>'Cena na poramnuvanje'!I28*'Sreden kurs'!$D$8</f>
        <v>3827.7503234042551</v>
      </c>
      <c r="J28" s="28">
        <f>'Cena na poramnuvanje'!J28*'Sreden kurs'!$D$8</f>
        <v>3262.4381010537409</v>
      </c>
      <c r="K28" s="28">
        <f>'Cena na poramnuvanje'!K28*'Sreden kurs'!$D$8</f>
        <v>3557.3336999999997</v>
      </c>
      <c r="L28" s="28">
        <f>'Cena na poramnuvanje'!L28*'Sreden kurs'!$D$8</f>
        <v>3158.8312611801248</v>
      </c>
      <c r="M28" s="28">
        <f>'Cena na poramnuvanje'!M28*'Sreden kurs'!$D$8</f>
        <v>3167.8652428571427</v>
      </c>
      <c r="N28" s="28">
        <f>'Cena na poramnuvanje'!N28*'Sreden kurs'!$D$8</f>
        <v>2993.918191832533</v>
      </c>
      <c r="O28" s="28">
        <f>'Cena na poramnuvanje'!O28*'Sreden kurs'!$D$8</f>
        <v>3006.5178183425232</v>
      </c>
      <c r="P28" s="28">
        <f>'Cena na poramnuvanje'!P28*'Sreden kurs'!$D$8</f>
        <v>2914.4331865950494</v>
      </c>
      <c r="Q28" s="28">
        <f>'Cena na poramnuvanje'!Q28*'Sreden kurs'!$D$8</f>
        <v>2777.0811880901615</v>
      </c>
      <c r="R28" s="28">
        <f>'Cena na poramnuvanje'!R28*'Sreden kurs'!$D$8</f>
        <v>3238.9875000000002</v>
      </c>
      <c r="S28" s="28">
        <f>'Cena na poramnuvanje'!S28*'Sreden kurs'!$D$8</f>
        <v>3449.9844000000003</v>
      </c>
      <c r="T28" s="28">
        <f>'Cena na poramnuvanje'!T28*'Sreden kurs'!$D$8</f>
        <v>3840.5137500000001</v>
      </c>
      <c r="U28" s="28">
        <f>'Cena na poramnuvanje'!U28*'Sreden kurs'!$D$8</f>
        <v>4221.2907960137645</v>
      </c>
      <c r="V28" s="28">
        <f>'Cena na poramnuvanje'!V28*'Sreden kurs'!$D$8</f>
        <v>5012.7252042958016</v>
      </c>
      <c r="W28" s="28">
        <f>'Cena na poramnuvanje'!W28*'Sreden kurs'!$D$8</f>
        <v>5005.6793020110963</v>
      </c>
      <c r="X28" s="28">
        <f>'Cena na poramnuvanje'!X28*'Sreden kurs'!$D$8</f>
        <v>4633.5903796206803</v>
      </c>
      <c r="Y28" s="28">
        <f>'Cena na poramnuvanje'!Y28*'Sreden kurs'!$D$8</f>
        <v>4331.2141472911962</v>
      </c>
      <c r="Z28" s="28">
        <f>'Cena na poramnuvanje'!Z28*'Sreden kurs'!$D$8</f>
        <v>4222.7102432897673</v>
      </c>
      <c r="AA28" s="29">
        <f>'Cena na poramnuvanje'!AA28*'Sreden kurs'!$D$8</f>
        <v>3904.3171095652178</v>
      </c>
    </row>
    <row r="29" spans="2:27" x14ac:dyDescent="0.25">
      <c r="B29" s="67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7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8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6" t="str">
        <f>'Cena na poramnuvanje'!B32:B35</f>
        <v>08.03.2021</v>
      </c>
      <c r="C32" s="6" t="s">
        <v>26</v>
      </c>
      <c r="D32" s="28">
        <f>'Cena na poramnuvanje'!D32*'Sreden kurs'!$D$9</f>
        <v>4349.4975000000004</v>
      </c>
      <c r="E32" s="28">
        <f>'Cena na poramnuvanje'!E32*'Sreden kurs'!$D$9</f>
        <v>4229.1922500000001</v>
      </c>
      <c r="F32" s="28">
        <f>'Cena na poramnuvanje'!F32*'Sreden kurs'!$D$9</f>
        <v>3675.6755317761126</v>
      </c>
      <c r="G32" s="28">
        <f>'Cena na poramnuvanje'!G32*'Sreden kurs'!$D$9</f>
        <v>3660.7672446866486</v>
      </c>
      <c r="H32" s="28">
        <f>'Cena na poramnuvanje'!H32*'Sreden kurs'!$D$9</f>
        <v>3661.6992973157412</v>
      </c>
      <c r="I32" s="28">
        <f>'Cena na poramnuvanje'!I32*'Sreden kurs'!$D$9</f>
        <v>4375.5159237410071</v>
      </c>
      <c r="J32" s="28">
        <f>'Cena na poramnuvanje'!J32*'Sreden kurs'!$D$9</f>
        <v>5709.8722499999994</v>
      </c>
      <c r="K32" s="28">
        <f>'Cena na poramnuvanje'!K32*'Sreden kurs'!$D$9</f>
        <v>5202.0964031346366</v>
      </c>
      <c r="L32" s="28">
        <f>'Cena na poramnuvanje'!L32*'Sreden kurs'!$D$9</f>
        <v>5716.0417500000003</v>
      </c>
      <c r="M32" s="28">
        <f>'Cena na poramnuvanje'!M32*'Sreden kurs'!$D$9</f>
        <v>5097.90970735476</v>
      </c>
      <c r="N32" s="28">
        <f>'Cena na poramnuvanje'!N32*'Sreden kurs'!$D$9</f>
        <v>5051.289683180682</v>
      </c>
      <c r="O32" s="28">
        <f>'Cena na poramnuvanje'!O32*'Sreden kurs'!$D$9</f>
        <v>4782.2751125237191</v>
      </c>
      <c r="P32" s="28">
        <f>'Cena na poramnuvanje'!P32*'Sreden kurs'!$D$9</f>
        <v>4612.3181999999997</v>
      </c>
      <c r="Q32" s="28">
        <f>'Cena na poramnuvanje'!Q32*'Sreden kurs'!$D$9</f>
        <v>4639.9727668734486</v>
      </c>
      <c r="R32" s="28">
        <f>'Cena na poramnuvanje'!R32*'Sreden kurs'!$D$9</f>
        <v>4534.1944185483862</v>
      </c>
      <c r="S32" s="28">
        <f>'Cena na poramnuvanje'!S32*'Sreden kurs'!$D$9</f>
        <v>4835.391568085106</v>
      </c>
      <c r="T32" s="28">
        <f>'Cena na poramnuvanje'!T32*'Sreden kurs'!$D$9</f>
        <v>4948.062390000001</v>
      </c>
      <c r="U32" s="28">
        <f>'Cena na poramnuvanje'!U32*'Sreden kurs'!$D$9</f>
        <v>4961.6647446996458</v>
      </c>
      <c r="V32" s="28">
        <f>'Cena na poramnuvanje'!V32*'Sreden kurs'!$D$9</f>
        <v>4982.3163782357269</v>
      </c>
      <c r="W32" s="28">
        <f>'Cena na poramnuvanje'!W32*'Sreden kurs'!$D$9</f>
        <v>4947.5277000000006</v>
      </c>
      <c r="X32" s="28">
        <f>'Cena na poramnuvanje'!X32*'Sreden kurs'!$D$9</f>
        <v>4947.4342227272728</v>
      </c>
      <c r="Y32" s="28">
        <f>'Cena na poramnuvanje'!Y32*'Sreden kurs'!$D$9</f>
        <v>5716.0417499999994</v>
      </c>
      <c r="Z32" s="28">
        <f>'Cena na poramnuvanje'!Z32*'Sreden kurs'!$D$9</f>
        <v>5521.0855499999998</v>
      </c>
      <c r="AA32" s="29">
        <f>'Cena na poramnuvanje'!AA32*'Sreden kurs'!$D$9</f>
        <v>4420.1512249730895</v>
      </c>
    </row>
    <row r="33" spans="2:27" x14ac:dyDescent="0.25">
      <c r="B33" s="67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7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0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8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0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6" t="str">
        <f>'Cena na poramnuvanje'!B36:B39</f>
        <v>09.03.2021</v>
      </c>
      <c r="C36" s="6" t="s">
        <v>26</v>
      </c>
      <c r="D36" s="28">
        <f>'Cena na poramnuvanje'!D36*'Sreden kurs'!$D$10</f>
        <v>4271.7143423076923</v>
      </c>
      <c r="E36" s="28">
        <f>'Cena na poramnuvanje'!E36*'Sreden kurs'!$D$10</f>
        <v>4584.5554499999998</v>
      </c>
      <c r="F36" s="28">
        <f>'Cena na poramnuvanje'!F36*'Sreden kurs'!$D$10</f>
        <v>4269.9109499999995</v>
      </c>
      <c r="G36" s="28">
        <f>'Cena na poramnuvanje'!G36*'Sreden kurs'!$D$10</f>
        <v>4152.6904499999991</v>
      </c>
      <c r="H36" s="28">
        <f>'Cena na poramnuvanje'!H36*'Sreden kurs'!$D$10</f>
        <v>4337.7754500000001</v>
      </c>
      <c r="I36" s="28">
        <f>'Cena na poramnuvanje'!I36*'Sreden kurs'!$D$10</f>
        <v>4796.7862500000001</v>
      </c>
      <c r="J36" s="28">
        <f>'Cena na poramnuvanje'!J36*'Sreden kurs'!$D$10</f>
        <v>5716.0417500000003</v>
      </c>
      <c r="K36" s="28">
        <f>'Cena na poramnuvanje'!K36*'Sreden kurs'!$D$10</f>
        <v>5716.0417500000003</v>
      </c>
      <c r="L36" s="28">
        <f>'Cena na poramnuvanje'!L36*'Sreden kurs'!$D$10</f>
        <v>5116.9670011909921</v>
      </c>
      <c r="M36" s="28">
        <f>'Cena na poramnuvanje'!M36*'Sreden kurs'!$D$10</f>
        <v>5034.8593913756431</v>
      </c>
      <c r="N36" s="28">
        <f>'Cena na poramnuvanje'!N36*'Sreden kurs'!$D$10</f>
        <v>4949.6256967151576</v>
      </c>
      <c r="O36" s="28">
        <f>'Cena na poramnuvanje'!O36*'Sreden kurs'!$D$10</f>
        <v>4852.4306880084887</v>
      </c>
      <c r="P36" s="28">
        <f>'Cena na poramnuvanje'!P36*'Sreden kurs'!$D$10</f>
        <v>4720.4679659268932</v>
      </c>
      <c r="Q36" s="28">
        <f>'Cena na poramnuvanje'!Q36*'Sreden kurs'!$D$10</f>
        <v>4687.2643136960596</v>
      </c>
      <c r="R36" s="28">
        <f>'Cena na poramnuvanje'!R36*'Sreden kurs'!$D$10</f>
        <v>4758.0213833384669</v>
      </c>
      <c r="S36" s="28">
        <f>'Cena na poramnuvanje'!S36*'Sreden kurs'!$D$10</f>
        <v>4803.647615357143</v>
      </c>
      <c r="T36" s="28">
        <f>'Cena na poramnuvanje'!T36*'Sreden kurs'!$D$10</f>
        <v>5011.9899787073555</v>
      </c>
      <c r="U36" s="28">
        <f>'Cena na poramnuvanje'!U36*'Sreden kurs'!$D$10</f>
        <v>4987.3078292469354</v>
      </c>
      <c r="V36" s="28">
        <f>'Cena na poramnuvanje'!V36*'Sreden kurs'!$D$10</f>
        <v>4989.17428853197</v>
      </c>
      <c r="W36" s="28">
        <f>'Cena na poramnuvanje'!W36*'Sreden kurs'!$D$10</f>
        <v>4947.9216211267603</v>
      </c>
      <c r="X36" s="28">
        <f>'Cena na poramnuvanje'!X36*'Sreden kurs'!$D$10</f>
        <v>5055.6482978746253</v>
      </c>
      <c r="Y36" s="28">
        <f>'Cena na poramnuvanje'!Y36*'Sreden kurs'!$D$10</f>
        <v>4851.1510373520177</v>
      </c>
      <c r="Z36" s="28">
        <f>'Cena na poramnuvanje'!Z36*'Sreden kurs'!$D$10</f>
        <v>4658.1020605979711</v>
      </c>
      <c r="AA36" s="29">
        <f>'Cena na poramnuvanje'!AA36*'Sreden kurs'!$D$10</f>
        <v>4386.6496104221642</v>
      </c>
    </row>
    <row r="37" spans="2:27" x14ac:dyDescent="0.25">
      <c r="B37" s="67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25">
      <c r="B38" s="67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0</v>
      </c>
      <c r="G38" s="28">
        <f>'Cena na poramnuvanje'!G38*'Sreden kurs'!$D$10</f>
        <v>0</v>
      </c>
      <c r="H38" s="28">
        <f>'Cena na poramnuvanje'!H38*'Sreden kurs'!$D$10</f>
        <v>0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8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0</v>
      </c>
      <c r="G39" s="30">
        <f>'Cena na poramnuvanje'!G39*'Sreden kurs'!$D$10</f>
        <v>0</v>
      </c>
      <c r="H39" s="30">
        <f>'Cena na poramnuvanje'!H39*'Sreden kurs'!$D$10</f>
        <v>0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6" t="str">
        <f>'Cena na poramnuvanje'!B40:B43</f>
        <v>10.03.2021</v>
      </c>
      <c r="C40" s="6" t="s">
        <v>26</v>
      </c>
      <c r="D40" s="28">
        <f>'Cena na poramnuvanje'!D40*'Sreden kurs'!$D$11</f>
        <v>4082.5564553571435</v>
      </c>
      <c r="E40" s="28">
        <f>'Cena na poramnuvanje'!E40*'Sreden kurs'!$D$11</f>
        <v>4458.0807000000004</v>
      </c>
      <c r="F40" s="28">
        <f>'Cena na poramnuvanje'!F40*'Sreden kurs'!$D$11</f>
        <v>4408.7246999999998</v>
      </c>
      <c r="G40" s="28">
        <f>'Cena na poramnuvanje'!G40*'Sreden kurs'!$D$11</f>
        <v>4348.8805499999999</v>
      </c>
      <c r="H40" s="28">
        <f>'Cena na poramnuvanje'!H40*'Sreden kurs'!$D$11</f>
        <v>4402.5551999999998</v>
      </c>
      <c r="I40" s="28">
        <f>'Cena na poramnuvanje'!I40*'Sreden kurs'!$D$11</f>
        <v>4247.5353044303793</v>
      </c>
      <c r="J40" s="28">
        <f>'Cena na poramnuvanje'!J40*'Sreden kurs'!$D$11</f>
        <v>5211.9145038461547</v>
      </c>
      <c r="K40" s="28">
        <f>'Cena na poramnuvanje'!K40*'Sreden kurs'!$D$11</f>
        <v>5716.0417500000003</v>
      </c>
      <c r="L40" s="28">
        <f>'Cena na poramnuvanje'!L40*'Sreden kurs'!$D$11</f>
        <v>5237.2722668621691</v>
      </c>
      <c r="M40" s="28">
        <f>'Cena na poramnuvanje'!M40*'Sreden kurs'!$D$11</f>
        <v>4987.3672543125986</v>
      </c>
      <c r="N40" s="28">
        <f>'Cena na poramnuvanje'!N40*'Sreden kurs'!$D$11</f>
        <v>4458.3219372128633</v>
      </c>
      <c r="O40" s="28">
        <f>'Cena na poramnuvanje'!O40*'Sreden kurs'!$D$11</f>
        <v>4301.5623952142696</v>
      </c>
      <c r="P40" s="28">
        <f>'Cena na poramnuvanje'!P40*'Sreden kurs'!$D$11</f>
        <v>4099.8839367857145</v>
      </c>
      <c r="Q40" s="28">
        <f>'Cena na poramnuvanje'!Q40*'Sreden kurs'!$D$11</f>
        <v>3987.9866597710552</v>
      </c>
      <c r="R40" s="28">
        <f>'Cena na poramnuvanje'!R40*'Sreden kurs'!$D$11</f>
        <v>4111.8758368189638</v>
      </c>
      <c r="S40" s="28">
        <f>'Cena na poramnuvanje'!S40*'Sreden kurs'!$D$11</f>
        <v>4213.6703692735218</v>
      </c>
      <c r="T40" s="28">
        <f>'Cena na poramnuvanje'!T40*'Sreden kurs'!$D$11</f>
        <v>4352.8212711967553</v>
      </c>
      <c r="U40" s="28">
        <f>'Cena na poramnuvanje'!U40*'Sreden kurs'!$D$11</f>
        <v>4495.3534047873036</v>
      </c>
      <c r="V40" s="28">
        <f>'Cena na poramnuvanje'!V40*'Sreden kurs'!$D$11</f>
        <v>4947.3320008064511</v>
      </c>
      <c r="W40" s="28">
        <f>'Cena na poramnuvanje'!W40*'Sreden kurs'!$D$11</f>
        <v>4947.0752700000003</v>
      </c>
      <c r="X40" s="28">
        <f>'Cena na poramnuvanje'!X40*'Sreden kurs'!$D$11</f>
        <v>4663.8640401567091</v>
      </c>
      <c r="Y40" s="28">
        <f>'Cena na poramnuvanje'!Y40*'Sreden kurs'!$D$11</f>
        <v>4567.1469031738725</v>
      </c>
      <c r="Z40" s="28">
        <f>'Cena na poramnuvanje'!Z40*'Sreden kurs'!$D$11</f>
        <v>4292.4921237345643</v>
      </c>
      <c r="AA40" s="29">
        <f>'Cena na poramnuvanje'!AA40*'Sreden kurs'!$D$11</f>
        <v>3625.3181625000007</v>
      </c>
    </row>
    <row r="41" spans="2:27" x14ac:dyDescent="0.25">
      <c r="B41" s="67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25">
      <c r="B42" s="67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0</v>
      </c>
      <c r="G42" s="28">
        <f>'Cena na poramnuvanje'!G42*'Sreden kurs'!$D$11</f>
        <v>0</v>
      </c>
      <c r="H42" s="28">
        <f>'Cena na poramnuvanje'!H42*'Sreden kurs'!$D$11</f>
        <v>0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8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0</v>
      </c>
      <c r="G43" s="30">
        <f>'Cena na poramnuvanje'!G43*'Sreden kurs'!$D$11</f>
        <v>0</v>
      </c>
      <c r="H43" s="30">
        <f>'Cena na poramnuvanje'!H43*'Sreden kurs'!$D$11</f>
        <v>0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6" t="str">
        <f>'Cena na poramnuvanje'!B44:B47</f>
        <v>11.03.2021</v>
      </c>
      <c r="C44" s="6" t="s">
        <v>26</v>
      </c>
      <c r="D44" s="28">
        <f>'Cena na poramnuvanje'!D44*'Sreden kurs'!$D$12</f>
        <v>3107.1305497468934</v>
      </c>
      <c r="E44" s="28">
        <f>'Cena na poramnuvanje'!E44*'Sreden kurs'!$D$12</f>
        <v>3288.2622645907472</v>
      </c>
      <c r="F44" s="28">
        <f>'Cena na poramnuvanje'!F44*'Sreden kurs'!$D$12</f>
        <v>3636.9202500000001</v>
      </c>
      <c r="G44" s="28">
        <f>'Cena na poramnuvanje'!G44*'Sreden kurs'!$D$12</f>
        <v>3595.5846000000001</v>
      </c>
      <c r="H44" s="28">
        <f>'Cena na poramnuvanje'!H44*'Sreden kurs'!$D$12</f>
        <v>3884.3172</v>
      </c>
      <c r="I44" s="28">
        <f>'Cena na poramnuvanje'!I44*'Sreden kurs'!$D$12</f>
        <v>4447.5925500000012</v>
      </c>
      <c r="J44" s="28">
        <f>'Cena na poramnuvanje'!J44*'Sreden kurs'!$D$12</f>
        <v>5367.4649999999992</v>
      </c>
      <c r="K44" s="28">
        <f>'Cena na poramnuvanje'!K44*'Sreden kurs'!$D$12</f>
        <v>5174.2286773743017</v>
      </c>
      <c r="L44" s="28">
        <f>'Cena na poramnuvanje'!L44*'Sreden kurs'!$D$12</f>
        <v>5437.1803499999996</v>
      </c>
      <c r="M44" s="28">
        <f>'Cena na poramnuvanje'!M44*'Sreden kurs'!$D$12</f>
        <v>4755.127896448339</v>
      </c>
      <c r="N44" s="28">
        <f>'Cena na poramnuvanje'!N44*'Sreden kurs'!$D$12</f>
        <v>4443.0225499999988</v>
      </c>
      <c r="O44" s="28">
        <f>'Cena na poramnuvanje'!O44*'Sreden kurs'!$D$12</f>
        <v>4621.9756277838724</v>
      </c>
      <c r="P44" s="28">
        <f>'Cena na poramnuvanje'!P44*'Sreden kurs'!$D$12</f>
        <v>4601.5290987804874</v>
      </c>
      <c r="Q44" s="28">
        <f>'Cena na poramnuvanje'!Q44*'Sreden kurs'!$D$12</f>
        <v>4691.6625337008954</v>
      </c>
      <c r="R44" s="28">
        <f>'Cena na poramnuvanje'!R44*'Sreden kurs'!$D$12</f>
        <v>4742.9325482649847</v>
      </c>
      <c r="S44" s="28">
        <f>'Cena na poramnuvanje'!S44*'Sreden kurs'!$D$12</f>
        <v>4829.0803074668565</v>
      </c>
      <c r="T44" s="28">
        <f>'Cena na poramnuvanje'!T44*'Sreden kurs'!$D$12</f>
        <v>4999.7224202253219</v>
      </c>
      <c r="U44" s="28">
        <f>'Cena na poramnuvanje'!U44*'Sreden kurs'!$D$12</f>
        <v>5262.0549460856728</v>
      </c>
      <c r="V44" s="28">
        <f>'Cena na poramnuvanje'!V44*'Sreden kurs'!$D$12</f>
        <v>5045.2190640062872</v>
      </c>
      <c r="W44" s="28">
        <f>'Cena na poramnuvanje'!W44*'Sreden kurs'!$D$12</f>
        <v>5086.8639121621618</v>
      </c>
      <c r="X44" s="28">
        <f>'Cena na poramnuvanje'!X44*'Sreden kurs'!$D$12</f>
        <v>4948.6066582191779</v>
      </c>
      <c r="Y44" s="28">
        <f>'Cena na poramnuvanje'!Y44*'Sreden kurs'!$D$12</f>
        <v>5000.7032425379084</v>
      </c>
      <c r="Z44" s="28">
        <f>'Cena na poramnuvanje'!Z44*'Sreden kurs'!$D$12</f>
        <v>4786.7758604444898</v>
      </c>
      <c r="AA44" s="29">
        <f>'Cena na poramnuvanje'!AA44*'Sreden kurs'!$D$12</f>
        <v>4070.3472107142857</v>
      </c>
    </row>
    <row r="45" spans="2:27" x14ac:dyDescent="0.25">
      <c r="B45" s="67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0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0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25">
      <c r="B46" s="67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0</v>
      </c>
      <c r="I46" s="28">
        <f>'Cena na poramnuvanje'!I46*'Sreden kurs'!$D$12</f>
        <v>0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8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0</v>
      </c>
      <c r="I47" s="30">
        <f>'Cena na poramnuvanje'!I47*'Sreden kurs'!$D$12</f>
        <v>0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6" t="str">
        <f>'Cena na poramnuvanje'!B48:B51</f>
        <v>12.03.2021</v>
      </c>
      <c r="C48" s="6" t="s">
        <v>26</v>
      </c>
      <c r="D48" s="28">
        <f>'Cena na poramnuvanje'!D48*'Sreden kurs'!$D$13</f>
        <v>4291.4733525000001</v>
      </c>
      <c r="E48" s="28">
        <f>'Cena na poramnuvanje'!E48*'Sreden kurs'!$D$13</f>
        <v>4614.1690500000013</v>
      </c>
      <c r="F48" s="28">
        <f>'Cena na poramnuvanje'!F48*'Sreden kurs'!$D$13</f>
        <v>4385.8975500000006</v>
      </c>
      <c r="G48" s="28">
        <f>'Cena na poramnuvanje'!G48*'Sreden kurs'!$D$13</f>
        <v>4256.9549999999999</v>
      </c>
      <c r="H48" s="28">
        <f>'Cena na poramnuvanje'!H48*'Sreden kurs'!$D$13</f>
        <v>4260.0397499999999</v>
      </c>
      <c r="I48" s="28">
        <f>'Cena na poramnuvanje'!I48*'Sreden kurs'!$D$13</f>
        <v>4897.3490999999995</v>
      </c>
      <c r="J48" s="28">
        <f>'Cena na poramnuvanje'!J48*'Sreden kurs'!$D$13</f>
        <v>5545.1466</v>
      </c>
      <c r="K48" s="28">
        <f>'Cena na poramnuvanje'!K48*'Sreden kurs'!$D$13</f>
        <v>5115.9729619967129</v>
      </c>
      <c r="L48" s="28">
        <f>'Cena na poramnuvanje'!L48*'Sreden kurs'!$D$13</f>
        <v>5207.3301838235302</v>
      </c>
      <c r="M48" s="28">
        <f>'Cena na poramnuvanje'!M48*'Sreden kurs'!$D$13</f>
        <v>4897.5760657773808</v>
      </c>
      <c r="N48" s="28">
        <f>'Cena na poramnuvanje'!N48*'Sreden kurs'!$D$13</f>
        <v>4244.7779706869323</v>
      </c>
      <c r="O48" s="28">
        <f>'Cena na poramnuvanje'!O48*'Sreden kurs'!$D$13</f>
        <v>4765.9387500000012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4734.4742999999999</v>
      </c>
      <c r="S48" s="28">
        <f>'Cena na poramnuvanje'!S48*'Sreden kurs'!$D$13</f>
        <v>4918.9423500000003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5716.0417500000003</v>
      </c>
      <c r="W48" s="28">
        <f>'Cena na poramnuvanje'!W48*'Sreden kurs'!$D$13</f>
        <v>5716.0417500000003</v>
      </c>
      <c r="X48" s="28">
        <f>'Cena na poramnuvanje'!X48*'Sreden kurs'!$D$13</f>
        <v>4987.0519918207683</v>
      </c>
      <c r="Y48" s="28">
        <f>'Cena na poramnuvanje'!Y48*'Sreden kurs'!$D$13</f>
        <v>4976.7585141105665</v>
      </c>
      <c r="Z48" s="28">
        <f>'Cena na poramnuvanje'!Z48*'Sreden kurs'!$D$13</f>
        <v>4917.9526874648755</v>
      </c>
      <c r="AA48" s="29">
        <f>'Cena na poramnuvanje'!AA48*'Sreden kurs'!$D$13</f>
        <v>4489.2829462499994</v>
      </c>
    </row>
    <row r="49" spans="2:27" x14ac:dyDescent="0.25">
      <c r="B49" s="67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0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0</v>
      </c>
      <c r="O49" s="28">
        <f>'Cena na poramnuvanje'!O49*'Sreden kurs'!$D$13</f>
        <v>0</v>
      </c>
      <c r="P49" s="28">
        <f>'Cena na poramnuvanje'!P49*'Sreden kurs'!$D$13</f>
        <v>1578.1580999999996</v>
      </c>
      <c r="Q49" s="28">
        <f>'Cena na poramnuvanje'!Q49*'Sreden kurs'!$D$13</f>
        <v>945.16740000000016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1123.873137</v>
      </c>
      <c r="U49" s="28">
        <f>'Cena na poramnuvanje'!U49*'Sreden kurs'!$D$13</f>
        <v>1221.9668881578948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0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25">
      <c r="B50" s="67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8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6" t="str">
        <f>'Cena na poramnuvanje'!B52:B55</f>
        <v>13.03.2021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5256.4140000000007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5213.8444500000005</v>
      </c>
      <c r="O52" s="28">
        <f>'Cena na poramnuvanje'!O52*'Sreden kurs'!$D$14</f>
        <v>5119.4511000000002</v>
      </c>
      <c r="P52" s="28">
        <f>'Cena na poramnuvanje'!P52*'Sreden kurs'!$D$14</f>
        <v>4719.6675000000005</v>
      </c>
      <c r="Q52" s="28">
        <f>'Cena na poramnuvanje'!Q52*'Sreden kurs'!$D$14</f>
        <v>4334.0737500000005</v>
      </c>
      <c r="R52" s="28">
        <f>'Cena na poramnuvanje'!R52*'Sreden kurs'!$D$14</f>
        <v>3752.0977765137914</v>
      </c>
      <c r="S52" s="28">
        <f>'Cena na poramnuvanje'!S52*'Sreden kurs'!$D$14</f>
        <v>4047.0670960122698</v>
      </c>
      <c r="T52" s="28">
        <f>'Cena na poramnuvanje'!T52*'Sreden kurs'!$D$14</f>
        <v>4154.6801137500006</v>
      </c>
      <c r="U52" s="28">
        <f>'Cena na poramnuvanje'!U52*'Sreden kurs'!$D$14</f>
        <v>0</v>
      </c>
      <c r="V52" s="28">
        <f>'Cena na poramnuvanje'!V52*'Sreden kurs'!$D$14</f>
        <v>5236.3099396551725</v>
      </c>
      <c r="W52" s="28">
        <f>'Cena na poramnuvanje'!W52*'Sreden kurs'!$D$14</f>
        <v>4946.9695071428569</v>
      </c>
      <c r="X52" s="28">
        <f>'Cena na poramnuvanje'!X52*'Sreden kurs'!$D$14</f>
        <v>4959.1938858234298</v>
      </c>
      <c r="Y52" s="28">
        <f>'Cena na poramnuvanje'!Y52*'Sreden kurs'!$D$14</f>
        <v>4269.3673260245914</v>
      </c>
      <c r="Z52" s="28">
        <f>'Cena na poramnuvanje'!Z52*'Sreden kurs'!$D$14</f>
        <v>4270.1501513435705</v>
      </c>
      <c r="AA52" s="29">
        <f>'Cena na poramnuvanje'!AA52*'Sreden kurs'!$D$14</f>
        <v>4040.4301774820888</v>
      </c>
    </row>
    <row r="53" spans="2:27" x14ac:dyDescent="0.25">
      <c r="B53" s="67"/>
      <c r="C53" s="6" t="s">
        <v>27</v>
      </c>
      <c r="D53" s="28">
        <f>'Cena na poramnuvanje'!D53*'Sreden kurs'!$D$14</f>
        <v>1056.0038086956522</v>
      </c>
      <c r="E53" s="28">
        <f>'Cena na poramnuvanje'!E53*'Sreden kurs'!$D$14</f>
        <v>1165.5299219020908</v>
      </c>
      <c r="F53" s="28">
        <f>'Cena na poramnuvanje'!F53*'Sreden kurs'!$D$14</f>
        <v>1055.5459626475549</v>
      </c>
      <c r="G53" s="28">
        <f>'Cena na poramnuvanje'!G53*'Sreden kurs'!$D$14</f>
        <v>1133.0449105263156</v>
      </c>
      <c r="H53" s="28">
        <f>'Cena na poramnuvanje'!H53*'Sreden kurs'!$D$14</f>
        <v>1252.986070212766</v>
      </c>
      <c r="I53" s="28">
        <f>'Cena na poramnuvanje'!I53*'Sreden kurs'!$D$14</f>
        <v>0</v>
      </c>
      <c r="J53" s="28">
        <f>'Cena na poramnuvanje'!J53*'Sreden kurs'!$D$14</f>
        <v>1787.9210999999998</v>
      </c>
      <c r="K53" s="28">
        <f>'Cena na poramnuvanje'!K53*'Sreden kurs'!$D$14</f>
        <v>1286.872743529917</v>
      </c>
      <c r="L53" s="28">
        <f>'Cena na poramnuvanje'!L53*'Sreden kurs'!$D$14</f>
        <v>1114.8286499999999</v>
      </c>
      <c r="M53" s="28">
        <f>'Cena na poramnuvanje'!M53*'Sreden kurs'!$D$14</f>
        <v>1073.2702125000001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1539.2902500000002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0</v>
      </c>
      <c r="Z53" s="28">
        <f>'Cena na poramnuvanje'!Z53*'Sreden kurs'!$D$14</f>
        <v>0</v>
      </c>
      <c r="AA53" s="29">
        <f>'Cena na poramnuvanje'!AA53*'Sreden kurs'!$D$14</f>
        <v>0</v>
      </c>
    </row>
    <row r="54" spans="2:27" x14ac:dyDescent="0.25">
      <c r="B54" s="67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8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6" t="str">
        <f>'Cena na poramnuvanje'!B56:B59</f>
        <v>14.03.2021</v>
      </c>
      <c r="C56" s="6" t="s">
        <v>26</v>
      </c>
      <c r="D56" s="28">
        <f>'Cena na poramnuvanje'!D56*'Sreden kurs'!$D$15</f>
        <v>3880.0355187798518</v>
      </c>
      <c r="E56" s="28">
        <f>'Cena na poramnuvanje'!E56*'Sreden kurs'!$D$15</f>
        <v>3618.4909307486628</v>
      </c>
      <c r="F56" s="28">
        <f>'Cena na poramnuvanje'!F56*'Sreden kurs'!$D$15</f>
        <v>3773.2661999999996</v>
      </c>
      <c r="G56" s="28">
        <f>'Cena na poramnuvanje'!G56*'Sreden kurs'!$D$15</f>
        <v>3886.7850000000003</v>
      </c>
      <c r="H56" s="28">
        <f>'Cena na poramnuvanje'!H56*'Sreden kurs'!$D$15</f>
        <v>3884.9341499999996</v>
      </c>
      <c r="I56" s="28">
        <f>'Cena na poramnuvanje'!I56*'Sreden kurs'!$D$15</f>
        <v>4073.1038999999996</v>
      </c>
      <c r="J56" s="28">
        <f>'Cena na poramnuvanje'!J56*'Sreden kurs'!$D$15</f>
        <v>3516.6150000000002</v>
      </c>
      <c r="K56" s="28">
        <f>'Cena na poramnuvanje'!K56*'Sreden kurs'!$D$15</f>
        <v>0</v>
      </c>
      <c r="L56" s="28">
        <f>'Cena na poramnuvanje'!L56*'Sreden kurs'!$D$15</f>
        <v>4157.0090999999993</v>
      </c>
      <c r="M56" s="28">
        <f>'Cena na poramnuvanje'!M56*'Sreden kurs'!$D$15</f>
        <v>3873.8290499999998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5716.0417500000003</v>
      </c>
      <c r="X56" s="28">
        <f>'Cena na poramnuvanje'!X56*'Sreden kurs'!$D$15</f>
        <v>5552.5499999999993</v>
      </c>
      <c r="Y56" s="28">
        <f>'Cena na poramnuvanje'!Y56*'Sreden kurs'!$D$15</f>
        <v>5173.1257499999992</v>
      </c>
      <c r="Z56" s="28">
        <f>'Cena na poramnuvanje'!Z56*'Sreden kurs'!$D$15</f>
        <v>4896.7321500000007</v>
      </c>
      <c r="AA56" s="29">
        <f>'Cena na poramnuvanje'!AA56*'Sreden kurs'!$D$15</f>
        <v>0</v>
      </c>
    </row>
    <row r="57" spans="2:27" x14ac:dyDescent="0.25">
      <c r="B57" s="67"/>
      <c r="C57" s="6" t="s">
        <v>27</v>
      </c>
      <c r="D57" s="28">
        <f>'Cena na poramnuvanje'!D57*'Sreden kurs'!$D$15</f>
        <v>0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0</v>
      </c>
      <c r="K57" s="28">
        <f>'Cena na poramnuvanje'!K57*'Sreden kurs'!$D$15</f>
        <v>761.31629999999996</v>
      </c>
      <c r="L57" s="28">
        <f>'Cena na poramnuvanje'!L57*'Sreden kurs'!$D$15</f>
        <v>0</v>
      </c>
      <c r="M57" s="28">
        <f>'Cena na poramnuvanje'!M57*'Sreden kurs'!$D$15</f>
        <v>0</v>
      </c>
      <c r="N57" s="28">
        <f>'Cena na poramnuvanje'!N57*'Sreden kurs'!$D$15</f>
        <v>1243.7711999999999</v>
      </c>
      <c r="O57" s="28">
        <f>'Cena na poramnuvanje'!O57*'Sreden kurs'!$D$15</f>
        <v>1251.1746000000001</v>
      </c>
      <c r="P57" s="28">
        <f>'Cena na poramnuvanje'!P57*'Sreden kurs'!$D$15</f>
        <v>1178.99145</v>
      </c>
      <c r="Q57" s="28">
        <f>'Cena na poramnuvanje'!Q57*'Sreden kurs'!$D$15</f>
        <v>734.1202104480974</v>
      </c>
      <c r="R57" s="28">
        <f>'Cena na poramnuvanje'!R57*'Sreden kurs'!$D$15</f>
        <v>736.81382766726949</v>
      </c>
      <c r="S57" s="28">
        <f>'Cena na poramnuvanje'!S57*'Sreden kurs'!$D$15</f>
        <v>697.97826854130062</v>
      </c>
      <c r="T57" s="28">
        <f>'Cena na poramnuvanje'!T57*'Sreden kurs'!$D$15</f>
        <v>908.57163093056045</v>
      </c>
      <c r="U57" s="28">
        <f>'Cena na poramnuvanje'!U57*'Sreden kurs'!$D$15</f>
        <v>1071.6278452505612</v>
      </c>
      <c r="V57" s="28">
        <f>'Cena na poramnuvanje'!V57*'Sreden kurs'!$D$15</f>
        <v>1141.586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847.68930000000012</v>
      </c>
    </row>
    <row r="58" spans="2:27" x14ac:dyDescent="0.25">
      <c r="B58" s="67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8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6" t="str">
        <f>'Cena na poramnuvanje'!B60:B63</f>
        <v>15.03.2021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4840.6583574451415</v>
      </c>
      <c r="M60" s="28">
        <f>'Cena na poramnuvanje'!M60*'Sreden kurs'!$D$16</f>
        <v>4679.9500042183627</v>
      </c>
      <c r="N60" s="28">
        <f>'Cena na poramnuvanje'!N60*'Sreden kurs'!$D$16</f>
        <v>4337.6192447988224</v>
      </c>
      <c r="O60" s="28">
        <f>'Cena na poramnuvanje'!O60*'Sreden kurs'!$D$16</f>
        <v>4265.8627572753785</v>
      </c>
      <c r="P60" s="28">
        <f>'Cena na poramnuvanje'!P60*'Sreden kurs'!$D$16</f>
        <v>4186.6226999999999</v>
      </c>
      <c r="Q60" s="28">
        <f>'Cena na poramnuvanje'!Q60*'Sreden kurs'!$D$16</f>
        <v>3948.48</v>
      </c>
      <c r="R60" s="28">
        <f>'Cena na poramnuvanje'!R60*'Sreden kurs'!$D$16</f>
        <v>4092.5573174022065</v>
      </c>
      <c r="S60" s="28">
        <f>'Cena na poramnuvanje'!S60*'Sreden kurs'!$D$16</f>
        <v>4102.0011221192581</v>
      </c>
      <c r="T60" s="28">
        <f>'Cena na poramnuvanje'!T60*'Sreden kurs'!$D$16</f>
        <v>4234.1278499999999</v>
      </c>
      <c r="U60" s="28">
        <f>'Cena na poramnuvanje'!U60*'Sreden kurs'!$D$16</f>
        <v>0</v>
      </c>
      <c r="V60" s="28">
        <f>'Cena na poramnuvanje'!V60*'Sreden kurs'!$D$16</f>
        <v>0</v>
      </c>
      <c r="W60" s="28">
        <f>'Cena na poramnuvanje'!W60*'Sreden kurs'!$D$16</f>
        <v>0</v>
      </c>
      <c r="X60" s="28">
        <f>'Cena na poramnuvanje'!X60*'Sreden kurs'!$D$16</f>
        <v>0</v>
      </c>
      <c r="Y60" s="28">
        <f>'Cena na poramnuvanje'!Y60*'Sreden kurs'!$D$16</f>
        <v>0</v>
      </c>
      <c r="Z60" s="28">
        <f>'Cena na poramnuvanje'!Z60*'Sreden kurs'!$D$16</f>
        <v>0</v>
      </c>
      <c r="AA60" s="29">
        <f>'Cena na poramnuvanje'!AA60*'Sreden kurs'!$D$16</f>
        <v>0</v>
      </c>
    </row>
    <row r="61" spans="2:27" x14ac:dyDescent="0.25">
      <c r="B61" s="67"/>
      <c r="C61" s="6" t="s">
        <v>27</v>
      </c>
      <c r="D61" s="28">
        <f>'Cena na poramnuvanje'!D61*'Sreden kurs'!$D$16</f>
        <v>657.38225892857145</v>
      </c>
      <c r="E61" s="28">
        <f>'Cena na poramnuvanje'!E61*'Sreden kurs'!$D$16</f>
        <v>602.14319999999998</v>
      </c>
      <c r="F61" s="28">
        <f>'Cena na poramnuvanje'!F61*'Sreden kurs'!$D$16</f>
        <v>593.5059</v>
      </c>
      <c r="G61" s="28">
        <f>'Cena na poramnuvanje'!G61*'Sreden kurs'!$D$16</f>
        <v>587.95335</v>
      </c>
      <c r="H61" s="28">
        <f>'Cena na poramnuvanje'!H61*'Sreden kurs'!$D$16</f>
        <v>603.9940499999999</v>
      </c>
      <c r="I61" s="28">
        <f>'Cena na poramnuvanje'!I61*'Sreden kurs'!$D$16</f>
        <v>745.27560000000005</v>
      </c>
      <c r="J61" s="28">
        <f>'Cena na poramnuvanje'!J61*'Sreden kurs'!$D$16</f>
        <v>925.42499999999995</v>
      </c>
      <c r="K61" s="28">
        <f>'Cena na poramnuvanje'!K61*'Sreden kurs'!$D$16</f>
        <v>1157.1594526220613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1117.5378823135757</v>
      </c>
      <c r="V61" s="28">
        <f>'Cena na poramnuvanje'!V61*'Sreden kurs'!$D$16</f>
        <v>1606.7644079617833</v>
      </c>
      <c r="W61" s="28">
        <f>'Cena na poramnuvanje'!W61*'Sreden kurs'!$D$16</f>
        <v>1462.1472969282013</v>
      </c>
      <c r="X61" s="28">
        <f>'Cena na poramnuvanje'!X61*'Sreden kurs'!$D$16</f>
        <v>1782.9855</v>
      </c>
      <c r="Y61" s="28">
        <f>'Cena na poramnuvanje'!Y61*'Sreden kurs'!$D$16</f>
        <v>1067.0540169783096</v>
      </c>
      <c r="Z61" s="28">
        <f>'Cena na poramnuvanje'!Z61*'Sreden kurs'!$D$16</f>
        <v>1115.1969069767442</v>
      </c>
      <c r="AA61" s="29">
        <f>'Cena na poramnuvanje'!AA61*'Sreden kurs'!$D$16</f>
        <v>905.99242158198001</v>
      </c>
    </row>
    <row r="62" spans="2:27" x14ac:dyDescent="0.25">
      <c r="B62" s="67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8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6" t="str">
        <f>'Cena na poramnuvanje'!B64:B67</f>
        <v>16.03.2021</v>
      </c>
      <c r="C64" s="6" t="s">
        <v>26</v>
      </c>
      <c r="D64" s="28">
        <f>'Cena na poramnuvanje'!D64*'Sreden kurs'!$D$17</f>
        <v>4107.036149999999</v>
      </c>
      <c r="E64" s="28">
        <f>'Cena na poramnuvanje'!E64*'Sreden kurs'!$D$17</f>
        <v>3900.9748499999996</v>
      </c>
      <c r="F64" s="28">
        <f>'Cena na poramnuvanje'!F64*'Sreden kurs'!$D$17</f>
        <v>3725.7610500000005</v>
      </c>
      <c r="G64" s="28">
        <f>'Cena na poramnuvanje'!G64*'Sreden kurs'!$D$17</f>
        <v>3633.2185500000001</v>
      </c>
      <c r="H64" s="28">
        <f>'Cena na poramnuvanje'!H64*'Sreden kurs'!$D$17</f>
        <v>3313.9146320039877</v>
      </c>
      <c r="I64" s="28">
        <f>'Cena na poramnuvanje'!I64*'Sreden kurs'!$D$17</f>
        <v>3795.7172808764935</v>
      </c>
      <c r="J64" s="28">
        <f>'Cena na poramnuvanje'!J64*'Sreden kurs'!$D$17</f>
        <v>4761.3733199999997</v>
      </c>
      <c r="K64" s="28">
        <f>'Cena na poramnuvanje'!K64*'Sreden kurs'!$D$17</f>
        <v>4982.7149523650587</v>
      </c>
      <c r="L64" s="28">
        <f>'Cena na poramnuvanje'!L64*'Sreden kurs'!$D$17</f>
        <v>5057.7087734968909</v>
      </c>
      <c r="M64" s="28">
        <f>'Cena na poramnuvanje'!M64*'Sreden kurs'!$D$17</f>
        <v>4999.8367572857969</v>
      </c>
      <c r="N64" s="28">
        <f>'Cena na poramnuvanje'!N64*'Sreden kurs'!$D$17</f>
        <v>4780.9819514018691</v>
      </c>
      <c r="O64" s="28">
        <f>'Cena na poramnuvanje'!O64*'Sreden kurs'!$D$17</f>
        <v>4576.844847408358</v>
      </c>
      <c r="P64" s="28">
        <f>'Cena na poramnuvanje'!P64*'Sreden kurs'!$D$17</f>
        <v>4502.9397128906248</v>
      </c>
      <c r="Q64" s="28">
        <f>'Cena na poramnuvanje'!Q64*'Sreden kurs'!$D$17</f>
        <v>4393.2370456680792</v>
      </c>
      <c r="R64" s="28">
        <f>'Cena na poramnuvanje'!R64*'Sreden kurs'!$D$17</f>
        <v>4465.2085060675627</v>
      </c>
      <c r="S64" s="28">
        <f>'Cena na poramnuvanje'!S64*'Sreden kurs'!$D$17</f>
        <v>4705.827542824617</v>
      </c>
      <c r="T64" s="28">
        <f>'Cena na poramnuvanje'!T64*'Sreden kurs'!$D$17</f>
        <v>4789.1288117647064</v>
      </c>
      <c r="U64" s="28">
        <f>'Cena na poramnuvanje'!U64*'Sreden kurs'!$D$17</f>
        <v>4947.3220499999998</v>
      </c>
      <c r="V64" s="28">
        <f>'Cena na poramnuvanje'!V64*'Sreden kurs'!$D$17</f>
        <v>5716.0417500000003</v>
      </c>
      <c r="W64" s="28">
        <f>'Cena na poramnuvanje'!W64*'Sreden kurs'!$D$17</f>
        <v>5716.0417500000003</v>
      </c>
      <c r="X64" s="28">
        <f>'Cena na poramnuvanje'!X64*'Sreden kurs'!$D$17</f>
        <v>5188.6613612381589</v>
      </c>
      <c r="Y64" s="28">
        <f>'Cena na poramnuvanje'!Y64*'Sreden kurs'!$D$17</f>
        <v>4893.2531360946741</v>
      </c>
      <c r="Z64" s="28">
        <f>'Cena na poramnuvanje'!Z64*'Sreden kurs'!$D$17</f>
        <v>4563.4738920298887</v>
      </c>
      <c r="AA64" s="29">
        <f>'Cena na poramnuvanje'!AA64*'Sreden kurs'!$D$17</f>
        <v>4195.2491763157886</v>
      </c>
    </row>
    <row r="65" spans="2:27" x14ac:dyDescent="0.25">
      <c r="B65" s="67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0</v>
      </c>
      <c r="L65" s="28">
        <f>'Cena na poramnuvanje'!L65*'Sreden kurs'!$D$17</f>
        <v>0</v>
      </c>
      <c r="M65" s="28">
        <f>'Cena na poramnuvanje'!M65*'Sreden kurs'!$D$17</f>
        <v>0</v>
      </c>
      <c r="N65" s="28">
        <f>'Cena na poramnuvanje'!N65*'Sreden kurs'!$D$17</f>
        <v>0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0</v>
      </c>
      <c r="Y65" s="28">
        <f>'Cena na poramnuvanje'!Y65*'Sreden kurs'!$D$17</f>
        <v>0</v>
      </c>
      <c r="Z65" s="28">
        <f>'Cena na poramnuvanje'!Z65*'Sreden kurs'!$D$17</f>
        <v>0</v>
      </c>
      <c r="AA65" s="29">
        <f>'Cena na poramnuvanje'!AA65*'Sreden kurs'!$D$17</f>
        <v>0</v>
      </c>
    </row>
    <row r="66" spans="2:27" x14ac:dyDescent="0.25">
      <c r="B66" s="67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8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6" t="str">
        <f>'Cena na poramnuvanje'!B68:B71</f>
        <v>17.03.2021</v>
      </c>
      <c r="C68" s="6" t="s">
        <v>26</v>
      </c>
      <c r="D68" s="28">
        <f>'Cena na poramnuvanje'!D68*'Sreden kurs'!$D$18</f>
        <v>4190.2854426229505</v>
      </c>
      <c r="E68" s="28">
        <f>'Cena na poramnuvanje'!E68*'Sreden kurs'!$D$18</f>
        <v>4051.8440287944031</v>
      </c>
      <c r="F68" s="28">
        <f>'Cena na poramnuvanje'!F68*'Sreden kurs'!$D$18</f>
        <v>3793.7267766839377</v>
      </c>
      <c r="G68" s="28">
        <f>'Cena na poramnuvanje'!G68*'Sreden kurs'!$D$18</f>
        <v>3587.5642499999999</v>
      </c>
      <c r="H68" s="28">
        <f>'Cena na poramnuvanje'!H68*'Sreden kurs'!$D$18</f>
        <v>3651.72705</v>
      </c>
      <c r="I68" s="28">
        <f>'Cena na poramnuvanje'!I68*'Sreden kurs'!$D$18</f>
        <v>4069.1000455772109</v>
      </c>
      <c r="J68" s="28">
        <f>'Cena na poramnuvanje'!J68*'Sreden kurs'!$D$18</f>
        <v>4739.4098999999997</v>
      </c>
      <c r="K68" s="28">
        <f>'Cena na poramnuvanje'!K68*'Sreden kurs'!$D$18</f>
        <v>4946.7051000000001</v>
      </c>
      <c r="L68" s="28">
        <f>'Cena na poramnuvanje'!L68*'Sreden kurs'!$D$18</f>
        <v>5716.0417500000003</v>
      </c>
      <c r="M68" s="28">
        <f>'Cena na poramnuvanje'!M68*'Sreden kurs'!$D$18</f>
        <v>4947.3220499999998</v>
      </c>
      <c r="N68" s="28">
        <f>'Cena na poramnuvanje'!N68*'Sreden kurs'!$D$18</f>
        <v>5028.5109538177685</v>
      </c>
      <c r="O68" s="28">
        <f>'Cena na poramnuvanje'!O68*'Sreden kurs'!$D$18</f>
        <v>4980.6537851434423</v>
      </c>
      <c r="P68" s="28">
        <f>'Cena na poramnuvanje'!P68*'Sreden kurs'!$D$18</f>
        <v>4735.5856724511923</v>
      </c>
      <c r="Q68" s="28">
        <f>'Cena na poramnuvanje'!Q68*'Sreden kurs'!$D$18</f>
        <v>4463.1756581406107</v>
      </c>
      <c r="R68" s="28">
        <f>'Cena na poramnuvanje'!R68*'Sreden kurs'!$D$18</f>
        <v>4400.5467151982375</v>
      </c>
      <c r="S68" s="28">
        <f>'Cena na poramnuvanje'!S68*'Sreden kurs'!$D$18</f>
        <v>4555.6332060301511</v>
      </c>
      <c r="T68" s="28">
        <f>'Cena na poramnuvanje'!T68*'Sreden kurs'!$D$18</f>
        <v>4793.5864754237282</v>
      </c>
      <c r="U68" s="28">
        <f>'Cena na poramnuvanje'!U68*'Sreden kurs'!$D$18</f>
        <v>4959.4278720472448</v>
      </c>
      <c r="V68" s="28">
        <f>'Cena na poramnuvanje'!V68*'Sreden kurs'!$D$18</f>
        <v>5123.3511563222837</v>
      </c>
      <c r="W68" s="28">
        <f>'Cena na poramnuvanje'!W68*'Sreden kurs'!$D$18</f>
        <v>5090.9816639398532</v>
      </c>
      <c r="X68" s="28">
        <f>'Cena na poramnuvanje'!X68*'Sreden kurs'!$D$18</f>
        <v>4947.6745928571427</v>
      </c>
      <c r="Y68" s="28">
        <f>'Cena na poramnuvanje'!Y68*'Sreden kurs'!$D$18</f>
        <v>5206.2662723970952</v>
      </c>
      <c r="Z68" s="28">
        <f>'Cena na poramnuvanje'!Z68*'Sreden kurs'!$D$18</f>
        <v>4696.9967712742673</v>
      </c>
      <c r="AA68" s="29">
        <f>'Cena na poramnuvanje'!AA68*'Sreden kurs'!$D$18</f>
        <v>4349.2815675000002</v>
      </c>
    </row>
    <row r="69" spans="2:27" x14ac:dyDescent="0.25">
      <c r="B69" s="67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0</v>
      </c>
      <c r="G69" s="28">
        <f>'Cena na poramnuvanje'!G69*'Sreden kurs'!$D$18</f>
        <v>0</v>
      </c>
      <c r="H69" s="28">
        <f>'Cena na poramnuvanje'!H69*'Sreden kurs'!$D$18</f>
        <v>0</v>
      </c>
      <c r="I69" s="28">
        <f>'Cena na poramnuvanje'!I69*'Sreden kurs'!$D$18</f>
        <v>0</v>
      </c>
      <c r="J69" s="28">
        <f>'Cena na poramnuvanje'!J69*'Sreden kurs'!$D$18</f>
        <v>0</v>
      </c>
      <c r="K69" s="28">
        <f>'Cena na poramnuvanje'!K69*'Sreden kurs'!$D$18</f>
        <v>0</v>
      </c>
      <c r="L69" s="28">
        <f>'Cena na poramnuvanje'!L69*'Sreden kurs'!$D$18</f>
        <v>0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0</v>
      </c>
      <c r="Y69" s="28">
        <f>'Cena na poramnuvanje'!Y69*'Sreden kurs'!$D$18</f>
        <v>0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25">
      <c r="B70" s="67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8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6" t="str">
        <f>'Cena na poramnuvanje'!B72:B75</f>
        <v>18.03.2021</v>
      </c>
      <c r="C72" s="6" t="s">
        <v>26</v>
      </c>
      <c r="D72" s="28">
        <f>'Cena na poramnuvanje'!D72*'Sreden kurs'!$D$19</f>
        <v>4388.4325646893458</v>
      </c>
      <c r="E72" s="28">
        <f>'Cena na poramnuvanje'!E72*'Sreden kurs'!$D$19</f>
        <v>4158.3448259546994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5716.1066050000009</v>
      </c>
      <c r="K72" s="28">
        <f>'Cena na poramnuvanje'!K72*'Sreden kurs'!$D$19</f>
        <v>0</v>
      </c>
      <c r="L72" s="28">
        <f>'Cena na poramnuvanje'!L72*'Sreden kurs'!$D$19</f>
        <v>5180.9814082637777</v>
      </c>
      <c r="M72" s="28">
        <f>'Cena na poramnuvanje'!M72*'Sreden kurs'!$D$19</f>
        <v>4946.7612260000005</v>
      </c>
      <c r="N72" s="28">
        <f>'Cena na poramnuvanje'!N72*'Sreden kurs'!$D$19</f>
        <v>5106.9653706373711</v>
      </c>
      <c r="O72" s="28">
        <f>'Cena na poramnuvanje'!O72*'Sreden kurs'!$D$19</f>
        <v>5071.7829090223468</v>
      </c>
      <c r="P72" s="28">
        <f>'Cena na poramnuvanje'!P72*'Sreden kurs'!$D$19</f>
        <v>4947.7003716555555</v>
      </c>
      <c r="Q72" s="28">
        <f>'Cena na poramnuvanje'!Q72*'Sreden kurs'!$D$19</f>
        <v>4807.7355747499996</v>
      </c>
      <c r="R72" s="28">
        <f>'Cena na poramnuvanje'!R72*'Sreden kurs'!$D$19</f>
        <v>4908.5074913891049</v>
      </c>
      <c r="S72" s="28">
        <f>'Cena na poramnuvanje'!S72*'Sreden kurs'!$D$19</f>
        <v>4963.3913056862584</v>
      </c>
      <c r="T72" s="28">
        <f>'Cena na poramnuvanje'!T72*'Sreden kurs'!$D$19</f>
        <v>4947.6673815937502</v>
      </c>
      <c r="U72" s="28">
        <f>'Cena na poramnuvanje'!U72*'Sreden kurs'!$D$19</f>
        <v>5147.2163466938118</v>
      </c>
      <c r="V72" s="28">
        <f>'Cena na poramnuvanje'!V72*'Sreden kurs'!$D$19</f>
        <v>5096.9771212025316</v>
      </c>
      <c r="W72" s="28">
        <f>'Cena na poramnuvanje'!W72*'Sreden kurs'!$D$19</f>
        <v>4947.8947051395353</v>
      </c>
      <c r="X72" s="28">
        <f>'Cena na poramnuvanje'!X72*'Sreden kurs'!$D$19</f>
        <v>4947.5744875</v>
      </c>
      <c r="Y72" s="28">
        <f>'Cena na poramnuvanje'!Y72*'Sreden kurs'!$D$19</f>
        <v>5104.2240722326878</v>
      </c>
      <c r="Z72" s="28">
        <f>'Cena na poramnuvanje'!Z72*'Sreden kurs'!$D$19</f>
        <v>4931.5763249087222</v>
      </c>
      <c r="AA72" s="29">
        <f>'Cena na poramnuvanje'!AA72*'Sreden kurs'!$D$19</f>
        <v>4598.2952049173837</v>
      </c>
    </row>
    <row r="73" spans="2:27" x14ac:dyDescent="0.25">
      <c r="B73" s="67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0</v>
      </c>
      <c r="G73" s="28">
        <f>'Cena na poramnuvanje'!G73*'Sreden kurs'!$D$19</f>
        <v>0</v>
      </c>
      <c r="H73" s="28">
        <f>'Cena na poramnuvanje'!H73*'Sreden kurs'!$D$19</f>
        <v>0</v>
      </c>
      <c r="I73" s="28">
        <f>'Cena na poramnuvanje'!I73*'Sreden kurs'!$D$19</f>
        <v>0</v>
      </c>
      <c r="J73" s="28">
        <f>'Cena na poramnuvanje'!J73*'Sreden kurs'!$D$19</f>
        <v>0</v>
      </c>
      <c r="K73" s="28">
        <f>'Cena na poramnuvanje'!K73*'Sreden kurs'!$D$19</f>
        <v>2195.133006</v>
      </c>
      <c r="L73" s="28">
        <f>'Cena na poramnuvanje'!L73*'Sreden kurs'!$D$19</f>
        <v>0</v>
      </c>
      <c r="M73" s="28">
        <f>'Cena na poramnuvanje'!M73*'Sreden kurs'!$D$19</f>
        <v>0</v>
      </c>
      <c r="N73" s="28">
        <f>'Cena na poramnuvanje'!N73*'Sreden kurs'!$D$19</f>
        <v>0</v>
      </c>
      <c r="O73" s="28">
        <f>'Cena na poramnuvanje'!O73*'Sreden kurs'!$D$19</f>
        <v>0</v>
      </c>
      <c r="P73" s="28">
        <f>'Cena na poramnuvanje'!P73*'Sreden kurs'!$D$19</f>
        <v>0</v>
      </c>
      <c r="Q73" s="28">
        <f>'Cena na poramnuvanje'!Q73*'Sreden kurs'!$D$19</f>
        <v>0</v>
      </c>
      <c r="R73" s="28">
        <f>'Cena na poramnuvanje'!R73*'Sreden kurs'!$D$19</f>
        <v>0</v>
      </c>
      <c r="S73" s="28">
        <f>'Cena na poramnuvanje'!S73*'Sreden kurs'!$D$19</f>
        <v>0</v>
      </c>
      <c r="T73" s="28">
        <f>'Cena na poramnuvanje'!T73*'Sreden kurs'!$D$19</f>
        <v>0</v>
      </c>
      <c r="U73" s="28">
        <f>'Cena na poramnuvanje'!U73*'Sreden kurs'!$D$19</f>
        <v>0</v>
      </c>
      <c r="V73" s="28">
        <f>'Cena na poramnuvanje'!V73*'Sreden kurs'!$D$19</f>
        <v>0</v>
      </c>
      <c r="W73" s="28">
        <f>'Cena na poramnuvanje'!W73*'Sreden kurs'!$D$19</f>
        <v>0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7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1499.20551</v>
      </c>
      <c r="G74" s="28">
        <f>'Cena na poramnuvanje'!G74*'Sreden kurs'!$D$19</f>
        <v>1481.3137570000001</v>
      </c>
      <c r="H74" s="28">
        <f>'Cena na poramnuvanje'!H74*'Sreden kurs'!$D$19</f>
        <v>1488.7172410000001</v>
      </c>
      <c r="I74" s="28">
        <f>'Cena na poramnuvanje'!I74*'Sreden kurs'!$D$19</f>
        <v>1628.76648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8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4497.6165300000002</v>
      </c>
      <c r="G75" s="30">
        <f>'Cena na poramnuvanje'!G75*'Sreden kurs'!$D$19</f>
        <v>4443.9412710000006</v>
      </c>
      <c r="H75" s="30">
        <f>'Cena na poramnuvanje'!H75*'Sreden kurs'!$D$19</f>
        <v>4466.1517229999999</v>
      </c>
      <c r="I75" s="30">
        <f>'Cena na poramnuvanje'!I75*'Sreden kurs'!$D$19</f>
        <v>4886.2994400000007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6" t="str">
        <f>'Cena na poramnuvanje'!B76:B79</f>
        <v>19.03.2021</v>
      </c>
      <c r="C76" s="6" t="s">
        <v>26</v>
      </c>
      <c r="D76" s="28">
        <f>'Cena na poramnuvanje'!D76*'Sreden kurs'!$D$20</f>
        <v>4243.1124430825766</v>
      </c>
      <c r="E76" s="28">
        <f>'Cena na poramnuvanje'!E76*'Sreden kurs'!$D$20</f>
        <v>4187.1883309547984</v>
      </c>
      <c r="F76" s="28">
        <f>'Cena na poramnuvanje'!F76*'Sreden kurs'!$D$20</f>
        <v>4064.7959667802693</v>
      </c>
      <c r="G76" s="28">
        <f>'Cena na poramnuvanje'!G76*'Sreden kurs'!$D$20</f>
        <v>3907.1950139999999</v>
      </c>
      <c r="H76" s="28">
        <f>'Cena na poramnuvanje'!H76*'Sreden kurs'!$D$20</f>
        <v>3917.0663419999996</v>
      </c>
      <c r="I76" s="28">
        <f>'Cena na poramnuvanje'!I76*'Sreden kurs'!$D$20</f>
        <v>4272.43415</v>
      </c>
      <c r="J76" s="28">
        <f>'Cena na poramnuvanje'!J76*'Sreden kurs'!$D$20</f>
        <v>4947.0116203571433</v>
      </c>
      <c r="K76" s="28">
        <f>'Cena na poramnuvanje'!K76*'Sreden kurs'!$D$20</f>
        <v>5106.9037785948958</v>
      </c>
      <c r="L76" s="28">
        <f>'Cena na poramnuvanje'!L76*'Sreden kurs'!$D$20</f>
        <v>5012.1778091071437</v>
      </c>
      <c r="M76" s="28">
        <f>'Cena na poramnuvanje'!M76*'Sreden kurs'!$D$20</f>
        <v>4946.7692440000001</v>
      </c>
      <c r="N76" s="28">
        <f>'Cena na poramnuvanje'!N76*'Sreden kurs'!$D$20</f>
        <v>4946.7692440000001</v>
      </c>
      <c r="O76" s="28">
        <f>'Cena na poramnuvanje'!O76*'Sreden kurs'!$D$20</f>
        <v>5037.4398452881851</v>
      </c>
      <c r="P76" s="28">
        <f>'Cena na poramnuvanje'!P76*'Sreden kurs'!$D$20</f>
        <v>4947.1394188000004</v>
      </c>
      <c r="Q76" s="28">
        <f>'Cena na poramnuvanje'!Q76*'Sreden kurs'!$D$20</f>
        <v>4947.1394188000004</v>
      </c>
      <c r="R76" s="28">
        <f>'Cena na poramnuvanje'!R76*'Sreden kurs'!$D$20</f>
        <v>4871.2947153333334</v>
      </c>
      <c r="S76" s="28">
        <f>'Cena na poramnuvanje'!S76*'Sreden kurs'!$D$20</f>
        <v>4995.5177093981347</v>
      </c>
      <c r="T76" s="28">
        <f>'Cena na poramnuvanje'!T76*'Sreden kurs'!$D$20</f>
        <v>5095.2912232626986</v>
      </c>
      <c r="U76" s="28">
        <f>'Cena na poramnuvanje'!U76*'Sreden kurs'!$D$20</f>
        <v>4981.0318075977748</v>
      </c>
      <c r="V76" s="28">
        <f>'Cena na poramnuvanje'!V76*'Sreden kurs'!$D$20</f>
        <v>4947.8660582222219</v>
      </c>
      <c r="W76" s="28">
        <f>'Cena na poramnuvanje'!W76*'Sreden kurs'!$D$20</f>
        <v>4947.8425818904107</v>
      </c>
      <c r="X76" s="28">
        <f>'Cena na poramnuvanje'!X76*'Sreden kurs'!$D$20</f>
        <v>5180.9751334876437</v>
      </c>
      <c r="Y76" s="28">
        <f>'Cena na poramnuvanje'!Y76*'Sreden kurs'!$D$20</f>
        <v>5091.5197796860621</v>
      </c>
      <c r="Z76" s="28">
        <f>'Cena na poramnuvanje'!Z76*'Sreden kurs'!$D$20</f>
        <v>4847.5896270946123</v>
      </c>
      <c r="AA76" s="29">
        <f>'Cena na poramnuvanje'!AA76*'Sreden kurs'!$D$20</f>
        <v>4487.4872577196256</v>
      </c>
    </row>
    <row r="77" spans="2:27" x14ac:dyDescent="0.25">
      <c r="B77" s="67"/>
      <c r="C77" s="6" t="s">
        <v>27</v>
      </c>
      <c r="D77" s="28">
        <f>'Cena na poramnuvanje'!D77*'Sreden kurs'!$D$20</f>
        <v>0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0</v>
      </c>
      <c r="K77" s="28">
        <f>'Cena na poramnuvanje'!K77*'Sreden kurs'!$D$20</f>
        <v>0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7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8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6" t="str">
        <f>'Cena na poramnuvanje'!B80:B83</f>
        <v>20.03.2021</v>
      </c>
      <c r="C80" s="6" t="s">
        <v>26</v>
      </c>
      <c r="D80" s="28">
        <f>'Cena na poramnuvanje'!D80*'Sreden kurs'!$D$21</f>
        <v>4644.3995999999997</v>
      </c>
      <c r="E80" s="28">
        <f>'Cena na poramnuvanje'!E80*'Sreden kurs'!$D$21</f>
        <v>0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4756.6844999999994</v>
      </c>
      <c r="I80" s="28">
        <f>'Cena na poramnuvanje'!I80*'Sreden kurs'!$D$21</f>
        <v>4817.1455999999998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0</v>
      </c>
      <c r="M80" s="28">
        <f>'Cena na poramnuvanje'!M80*'Sreden kurs'!$D$21</f>
        <v>4789.9998000000005</v>
      </c>
      <c r="N80" s="28">
        <f>'Cena na poramnuvanje'!N80*'Sreden kurs'!$D$21</f>
        <v>4038.8733790076326</v>
      </c>
      <c r="O80" s="28">
        <f>'Cena na poramnuvanje'!O80*'Sreden kurs'!$D$21</f>
        <v>3883.1590010939435</v>
      </c>
      <c r="P80" s="28">
        <f>'Cena na poramnuvanje'!P80*'Sreden kurs'!$D$21</f>
        <v>3695.3382206233227</v>
      </c>
      <c r="Q80" s="28">
        <f>'Cena na poramnuvanje'!Q80*'Sreden kurs'!$D$21</f>
        <v>3756.4944572722334</v>
      </c>
      <c r="R80" s="28">
        <f>'Cena na poramnuvanje'!R80*'Sreden kurs'!$D$21</f>
        <v>3716.5598292452828</v>
      </c>
      <c r="S80" s="28">
        <f>'Cena na poramnuvanje'!S80*'Sreden kurs'!$D$21</f>
        <v>3819.1810978221415</v>
      </c>
      <c r="T80" s="28">
        <f>'Cena na poramnuvanje'!T80*'Sreden kurs'!$D$21</f>
        <v>3846.2845933528756</v>
      </c>
      <c r="U80" s="28">
        <f>'Cena na poramnuvanje'!U80*'Sreden kurs'!$D$21</f>
        <v>4550.1047079150585</v>
      </c>
      <c r="V80" s="28">
        <f>'Cena na poramnuvanje'!V80*'Sreden kurs'!$D$21</f>
        <v>5048.7765495835501</v>
      </c>
      <c r="W80" s="28">
        <f>'Cena na poramnuvanje'!W80*'Sreden kurs'!$D$21</f>
        <v>4946.9518799999996</v>
      </c>
      <c r="X80" s="28">
        <f>'Cena na poramnuvanje'!X80*'Sreden kurs'!$D$21</f>
        <v>4782.7335000000003</v>
      </c>
      <c r="Y80" s="28">
        <f>'Cena na poramnuvanje'!Y80*'Sreden kurs'!$D$21</f>
        <v>4315.4309715724021</v>
      </c>
      <c r="Z80" s="28">
        <f>'Cena na poramnuvanje'!Z80*'Sreden kurs'!$D$21</f>
        <v>4054.0844359855341</v>
      </c>
      <c r="AA80" s="29">
        <f>'Cena na poramnuvanje'!AA80*'Sreden kurs'!$D$21</f>
        <v>3603.5471109374998</v>
      </c>
    </row>
    <row r="81" spans="2:27" x14ac:dyDescent="0.25">
      <c r="B81" s="67"/>
      <c r="C81" s="6" t="s">
        <v>27</v>
      </c>
      <c r="D81" s="28">
        <f>'Cena na poramnuvanje'!D81*'Sreden kurs'!$D$21</f>
        <v>0</v>
      </c>
      <c r="E81" s="28">
        <f>'Cena na poramnuvanje'!E81*'Sreden kurs'!$D$21</f>
        <v>1687.35825</v>
      </c>
      <c r="F81" s="28">
        <f>'Cena na poramnuvanje'!F81*'Sreden kurs'!$D$21</f>
        <v>966.14369999999997</v>
      </c>
      <c r="G81" s="28">
        <f>'Cena na poramnuvanje'!G81*'Sreden kurs'!$D$21</f>
        <v>973.51666223908921</v>
      </c>
      <c r="H81" s="28">
        <f>'Cena na poramnuvanje'!H81*'Sreden kurs'!$D$21</f>
        <v>0</v>
      </c>
      <c r="I81" s="28">
        <f>'Cena na poramnuvanje'!I81*'Sreden kurs'!$D$21</f>
        <v>0</v>
      </c>
      <c r="J81" s="28">
        <f>'Cena na poramnuvanje'!J81*'Sreden kurs'!$D$21</f>
        <v>1276.501290192926</v>
      </c>
      <c r="K81" s="28">
        <f>'Cena na poramnuvanje'!K81*'Sreden kurs'!$D$21</f>
        <v>1249.8768975869634</v>
      </c>
      <c r="L81" s="28">
        <f>'Cena na poramnuvanje'!L81*'Sreden kurs'!$D$21</f>
        <v>1051.3751934782608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0</v>
      </c>
      <c r="Q81" s="28">
        <f>'Cena na poramnuvanje'!Q81*'Sreden kurs'!$D$21</f>
        <v>0</v>
      </c>
      <c r="R81" s="28">
        <f>'Cena na poramnuvanje'!R81*'Sreden kurs'!$D$21</f>
        <v>0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25">
      <c r="B82" s="67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8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6" t="str">
        <f>'Cena na poramnuvanje'!B84:B87</f>
        <v>21.03.2021</v>
      </c>
      <c r="C84" s="6" t="s">
        <v>26</v>
      </c>
      <c r="D84" s="28">
        <f>'Cena na poramnuvanje'!D84*'Sreden kurs'!$D$22</f>
        <v>3673.266761972985</v>
      </c>
      <c r="E84" s="28">
        <f>'Cena na poramnuvanje'!E84*'Sreden kurs'!$D$22</f>
        <v>3464.4103457847846</v>
      </c>
      <c r="F84" s="28">
        <f>'Cena na poramnuvanje'!F84*'Sreden kurs'!$D$22</f>
        <v>3471.452449877751</v>
      </c>
      <c r="G84" s="28">
        <f>'Cena na poramnuvanje'!G84*'Sreden kurs'!$D$22</f>
        <v>3228.4817743608473</v>
      </c>
      <c r="H84" s="28">
        <f>'Cena na poramnuvanje'!H84*'Sreden kurs'!$D$22</f>
        <v>3167.7424026315789</v>
      </c>
      <c r="I84" s="28">
        <f>'Cena na poramnuvanje'!I84*'Sreden kurs'!$D$22</f>
        <v>3268.7932203947366</v>
      </c>
      <c r="J84" s="28">
        <f>'Cena na poramnuvanje'!J84*'Sreden kurs'!$D$22</f>
        <v>3019.0448249999999</v>
      </c>
      <c r="K84" s="28">
        <f>'Cena na poramnuvanje'!K84*'Sreden kurs'!$D$22</f>
        <v>0</v>
      </c>
      <c r="L84" s="28">
        <f>'Cena na poramnuvanje'!L84*'Sreden kurs'!$D$22</f>
        <v>3150.8298463519318</v>
      </c>
      <c r="M84" s="28">
        <f>'Cena na poramnuvanje'!M84*'Sreden kurs'!$D$22</f>
        <v>3232.6548976459098</v>
      </c>
      <c r="N84" s="28">
        <f>'Cena na poramnuvanje'!N84*'Sreden kurs'!$D$22</f>
        <v>3120.4728326105028</v>
      </c>
      <c r="O84" s="28">
        <f>'Cena na poramnuvanje'!O84*'Sreden kurs'!$D$22</f>
        <v>3134.260111865327</v>
      </c>
      <c r="P84" s="28">
        <f>'Cena na poramnuvanje'!P84*'Sreden kurs'!$D$22</f>
        <v>3151.6208753093065</v>
      </c>
      <c r="Q84" s="28">
        <f>'Cena na poramnuvanje'!Q84*'Sreden kurs'!$D$22</f>
        <v>2988.2591522508037</v>
      </c>
      <c r="R84" s="28">
        <f>'Cena na poramnuvanje'!R84*'Sreden kurs'!$D$22</f>
        <v>2915.8431772803542</v>
      </c>
      <c r="S84" s="28">
        <f>'Cena na poramnuvanje'!S84*'Sreden kurs'!$D$22</f>
        <v>3129.5764025155972</v>
      </c>
      <c r="T84" s="28">
        <f>'Cena na poramnuvanje'!T84*'Sreden kurs'!$D$22</f>
        <v>3179.6585504022528</v>
      </c>
      <c r="U84" s="28">
        <f>'Cena na poramnuvanje'!U84*'Sreden kurs'!$D$22</f>
        <v>3638.0908412474851</v>
      </c>
      <c r="V84" s="28">
        <f>'Cena na poramnuvanje'!V84*'Sreden kurs'!$D$22</f>
        <v>4693.8088809172596</v>
      </c>
      <c r="W84" s="28">
        <f>'Cena na poramnuvanje'!W84*'Sreden kurs'!$D$22</f>
        <v>4995.3310376767404</v>
      </c>
      <c r="X84" s="28">
        <f>'Cena na poramnuvanje'!X84*'Sreden kurs'!$D$22</f>
        <v>4753.4659416504583</v>
      </c>
      <c r="Y84" s="28">
        <f>'Cena na poramnuvanje'!Y84*'Sreden kurs'!$D$22</f>
        <v>4394.615070040215</v>
      </c>
      <c r="Z84" s="28">
        <f>'Cena na poramnuvanje'!Z84*'Sreden kurs'!$D$22</f>
        <v>4124.1909334048396</v>
      </c>
      <c r="AA84" s="29">
        <f>'Cena na poramnuvanje'!AA84*'Sreden kurs'!$D$22</f>
        <v>3914.3558099999996</v>
      </c>
    </row>
    <row r="85" spans="2:27" x14ac:dyDescent="0.25">
      <c r="B85" s="67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764.23624828767129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0</v>
      </c>
      <c r="P85" s="28">
        <f>'Cena na poramnuvanje'!P85*'Sreden kurs'!$D$22</f>
        <v>0</v>
      </c>
      <c r="Q85" s="28">
        <f>'Cena na poramnuvanje'!Q85*'Sreden kurs'!$D$22</f>
        <v>0</v>
      </c>
      <c r="R85" s="28">
        <f>'Cena na poramnuvanje'!R85*'Sreden kurs'!$D$22</f>
        <v>0</v>
      </c>
      <c r="S85" s="28">
        <f>'Cena na poramnuvanje'!S85*'Sreden kurs'!$D$22</f>
        <v>0</v>
      </c>
      <c r="T85" s="28">
        <f>'Cena na poramnuvanje'!T85*'Sreden kurs'!$D$22</f>
        <v>0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 x14ac:dyDescent="0.25">
      <c r="B86" s="67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8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6" t="str">
        <f>'Cena na poramnuvanje'!B88:B91</f>
        <v>22.03.2021</v>
      </c>
      <c r="C88" s="6" t="s">
        <v>26</v>
      </c>
      <c r="D88" s="28">
        <f>'Cena na poramnuvanje'!D88*'Sreden kurs'!$D$23</f>
        <v>3906.356708342078</v>
      </c>
      <c r="E88" s="28">
        <f>'Cena na poramnuvanje'!E88*'Sreden kurs'!$D$23</f>
        <v>3583.2456000000002</v>
      </c>
      <c r="F88" s="28">
        <f>'Cena na poramnuvanje'!F88*'Sreden kurs'!$D$23</f>
        <v>3544.1253915500533</v>
      </c>
      <c r="G88" s="28">
        <f>'Cena na poramnuvanje'!G88*'Sreden kurs'!$D$23</f>
        <v>3980.5613999999996</v>
      </c>
      <c r="H88" s="28">
        <f>'Cena na poramnuvanje'!H88*'Sreden kurs'!$D$23</f>
        <v>4044.10725</v>
      </c>
      <c r="I88" s="28">
        <f>'Cena na poramnuvanje'!I88*'Sreden kurs'!$D$23</f>
        <v>3969.6711644602856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5056.2886367538831</v>
      </c>
      <c r="M88" s="28">
        <f>'Cena na poramnuvanje'!M88*'Sreden kurs'!$D$23</f>
        <v>5566.0735921052637</v>
      </c>
      <c r="N88" s="28">
        <f>'Cena na poramnuvanje'!N88*'Sreden kurs'!$D$23</f>
        <v>5048.1425075088337</v>
      </c>
      <c r="O88" s="28">
        <f>'Cena na poramnuvanje'!O88*'Sreden kurs'!$D$23</f>
        <v>4931.8866959247653</v>
      </c>
      <c r="P88" s="28">
        <f>'Cena na poramnuvanje'!P88*'Sreden kurs'!$D$23</f>
        <v>4912.9063143284857</v>
      </c>
      <c r="Q88" s="28">
        <f>'Cena na poramnuvanje'!Q88*'Sreden kurs'!$D$23</f>
        <v>4706.0946000000004</v>
      </c>
      <c r="R88" s="28">
        <f>'Cena na poramnuvanje'!R88*'Sreden kurs'!$D$23</f>
        <v>4658.9497466767043</v>
      </c>
      <c r="S88" s="28">
        <f>'Cena na poramnuvanje'!S88*'Sreden kurs'!$D$23</f>
        <v>4642.729875795857</v>
      </c>
      <c r="T88" s="28">
        <f>'Cena na poramnuvanje'!T88*'Sreden kurs'!$D$23</f>
        <v>4718.4336000000012</v>
      </c>
      <c r="U88" s="28">
        <f>'Cena na poramnuvanje'!U88*'Sreden kurs'!$D$23</f>
        <v>4947.6242295918364</v>
      </c>
      <c r="V88" s="28">
        <f>'Cena na poramnuvanje'!V88*'Sreden kurs'!$D$23</f>
        <v>5184.4827534602073</v>
      </c>
      <c r="W88" s="28">
        <f>'Cena na poramnuvanje'!W88*'Sreden kurs'!$D$23</f>
        <v>5310.710483509235</v>
      </c>
      <c r="X88" s="28">
        <f>'Cena na poramnuvanje'!X88*'Sreden kurs'!$D$23</f>
        <v>5310.9242658227859</v>
      </c>
      <c r="Y88" s="28">
        <f>'Cena na poramnuvanje'!Y88*'Sreden kurs'!$D$23</f>
        <v>5277.8977438193342</v>
      </c>
      <c r="Z88" s="28">
        <f>'Cena na poramnuvanje'!Z88*'Sreden kurs'!$D$23</f>
        <v>5100.8306942094132</v>
      </c>
      <c r="AA88" s="29">
        <f>'Cena na poramnuvanje'!AA88*'Sreden kurs'!$D$23</f>
        <v>4639.46725911252</v>
      </c>
    </row>
    <row r="89" spans="2:27" x14ac:dyDescent="0.25">
      <c r="B89" s="67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1860.7211999999997</v>
      </c>
      <c r="K89" s="28">
        <f>'Cena na poramnuvanje'!K89*'Sreden kurs'!$D$23</f>
        <v>2198.1928500000004</v>
      </c>
      <c r="L89" s="28">
        <f>'Cena na poramnuvanje'!L89*'Sreden kurs'!$D$23</f>
        <v>0</v>
      </c>
      <c r="M89" s="28">
        <f>'Cena na poramnuvanje'!M89*'Sreden kurs'!$D$23</f>
        <v>0</v>
      </c>
      <c r="N89" s="28">
        <f>'Cena na poramnuvanje'!N89*'Sreden kurs'!$D$23</f>
        <v>0</v>
      </c>
      <c r="O89" s="28">
        <f>'Cena na poramnuvanje'!O89*'Sreden kurs'!$D$23</f>
        <v>0</v>
      </c>
      <c r="P89" s="28">
        <f>'Cena na poramnuvanje'!P89*'Sreden kurs'!$D$23</f>
        <v>0</v>
      </c>
      <c r="Q89" s="28">
        <f>'Cena na poramnuvanje'!Q89*'Sreden kurs'!$D$23</f>
        <v>0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7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8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6" t="str">
        <f>'Cena na poramnuvanje'!B92:B95</f>
        <v>23.03.2021</v>
      </c>
      <c r="C92" s="6" t="s">
        <v>26</v>
      </c>
      <c r="D92" s="28">
        <f>'Cena na poramnuvanje'!D92*'Sreden kurs'!$D$24</f>
        <v>4645.8462188788999</v>
      </c>
      <c r="E92" s="28">
        <f>'Cena na poramnuvanje'!E92*'Sreden kurs'!$D$24</f>
        <v>4264.6033737419948</v>
      </c>
      <c r="F92" s="28">
        <f>'Cena na poramnuvanje'!F92*'Sreden kurs'!$D$24</f>
        <v>4154.2803446475191</v>
      </c>
      <c r="G92" s="28">
        <f>'Cena na poramnuvanje'!G92*'Sreden kurs'!$D$24</f>
        <v>4519.1587499999996</v>
      </c>
      <c r="H92" s="28">
        <f>'Cena na poramnuvanje'!H92*'Sreden kurs'!$D$24</f>
        <v>4624.6571999999996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5128.9769059841174</v>
      </c>
      <c r="M92" s="28">
        <f>'Cena na poramnuvanje'!M92*'Sreden kurs'!$D$24</f>
        <v>5088.2281750614256</v>
      </c>
      <c r="N92" s="28">
        <f>'Cena na poramnuvanje'!N92*'Sreden kurs'!$D$24</f>
        <v>5088.2281750614247</v>
      </c>
      <c r="O92" s="28">
        <f>'Cena na poramnuvanje'!O92*'Sreden kurs'!$D$24</f>
        <v>5024.8199948371239</v>
      </c>
      <c r="P92" s="28">
        <f>'Cena na poramnuvanje'!P92*'Sreden kurs'!$D$24</f>
        <v>4935.4915502765825</v>
      </c>
      <c r="Q92" s="28">
        <f>'Cena na poramnuvanje'!Q92*'Sreden kurs'!$D$24</f>
        <v>4689.5783791777731</v>
      </c>
      <c r="R92" s="28">
        <f>'Cena na poramnuvanje'!R92*'Sreden kurs'!$D$24</f>
        <v>4609.6093565042465</v>
      </c>
      <c r="S92" s="28">
        <f>'Cena na poramnuvanje'!S92*'Sreden kurs'!$D$24</f>
        <v>4640.7087680253999</v>
      </c>
      <c r="T92" s="28">
        <f>'Cena na poramnuvanje'!T92*'Sreden kurs'!$D$24</f>
        <v>4724.2696135135129</v>
      </c>
      <c r="U92" s="28">
        <f>'Cena na poramnuvanje'!U92*'Sreden kurs'!$D$24</f>
        <v>4949.1728999999996</v>
      </c>
      <c r="V92" s="28">
        <f>'Cena na poramnuvanje'!V92*'Sreden kurs'!$D$24</f>
        <v>5102.7581957142856</v>
      </c>
      <c r="W92" s="28">
        <f>'Cena na poramnuvanje'!W92*'Sreden kurs'!$D$24</f>
        <v>5087.0691346153844</v>
      </c>
      <c r="X92" s="28">
        <f>'Cena na poramnuvanje'!X92*'Sreden kurs'!$D$24</f>
        <v>5030.5417500000003</v>
      </c>
      <c r="Y92" s="28">
        <f>'Cena na poramnuvanje'!Y92*'Sreden kurs'!$D$24</f>
        <v>4949.4813749999994</v>
      </c>
      <c r="Z92" s="28">
        <f>'Cena na poramnuvanje'!Z92*'Sreden kurs'!$D$24</f>
        <v>5071.4514455166764</v>
      </c>
      <c r="AA92" s="29">
        <f>'Cena na poramnuvanje'!AA92*'Sreden kurs'!$D$24</f>
        <v>4503.5921204375672</v>
      </c>
    </row>
    <row r="93" spans="2:27" x14ac:dyDescent="0.25">
      <c r="B93" s="67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1292.1485548650858</v>
      </c>
      <c r="J93" s="28">
        <f>'Cena na poramnuvanje'!J93*'Sreden kurs'!$D$24</f>
        <v>1325.5043612798263</v>
      </c>
      <c r="K93" s="28">
        <f>'Cena na poramnuvanje'!K93*'Sreden kurs'!$D$24</f>
        <v>1365.31035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7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8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6" t="str">
        <f>'Cena na poramnuvanje'!B96:B99</f>
        <v>24.03.2021</v>
      </c>
      <c r="C96" s="6" t="s">
        <v>26</v>
      </c>
      <c r="D96" s="28">
        <f>'Cena na poramnuvanje'!D96*'Sreden kurs'!$D$25</f>
        <v>4239.4297498002661</v>
      </c>
      <c r="E96" s="28">
        <f>'Cena na poramnuvanje'!E96*'Sreden kurs'!$D$25</f>
        <v>3966.4804235294123</v>
      </c>
      <c r="F96" s="28">
        <f>'Cena na poramnuvanje'!F96*'Sreden kurs'!$D$25</f>
        <v>4321.7347499999996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5716.0417500000003</v>
      </c>
      <c r="L96" s="28">
        <f>'Cena na poramnuvanje'!L96*'Sreden kurs'!$D$25</f>
        <v>5341.2778982254695</v>
      </c>
      <c r="M96" s="28">
        <f>'Cena na poramnuvanje'!M96*'Sreden kurs'!$D$25</f>
        <v>5716.0417500000003</v>
      </c>
      <c r="N96" s="28">
        <f>'Cena na poramnuvanje'!N96*'Sreden kurs'!$D$25</f>
        <v>5509.3634999999995</v>
      </c>
      <c r="O96" s="28">
        <f>'Cena na poramnuvanje'!O96*'Sreden kurs'!$D$25</f>
        <v>4901.9031158001344</v>
      </c>
      <c r="P96" s="28">
        <f>'Cena na poramnuvanje'!P96*'Sreden kurs'!$D$25</f>
        <v>4858.2600513051302</v>
      </c>
      <c r="Q96" s="28">
        <f>'Cena na poramnuvanje'!Q96*'Sreden kurs'!$D$25</f>
        <v>4719.6343400282876</v>
      </c>
      <c r="R96" s="28">
        <f>'Cena na poramnuvanje'!R96*'Sreden kurs'!$D$25</f>
        <v>4719.1879309426231</v>
      </c>
      <c r="S96" s="28">
        <f>'Cena na poramnuvanje'!S96*'Sreden kurs'!$D$25</f>
        <v>4825.6714080954007</v>
      </c>
      <c r="T96" s="28">
        <f>'Cena na poramnuvanje'!T96*'Sreden kurs'!$D$25</f>
        <v>5033.961185294118</v>
      </c>
      <c r="U96" s="28">
        <f>'Cena na poramnuvanje'!U96*'Sreden kurs'!$D$25</f>
        <v>4984.057200643776</v>
      </c>
      <c r="V96" s="28">
        <f>'Cena na poramnuvanje'!V96*'Sreden kurs'!$D$25</f>
        <v>5065.5628065371011</v>
      </c>
      <c r="W96" s="28">
        <f>'Cena na poramnuvanje'!W96*'Sreden kurs'!$D$25</f>
        <v>5061.8347899181153</v>
      </c>
      <c r="X96" s="28">
        <f>'Cena na poramnuvanje'!X96*'Sreden kurs'!$D$25</f>
        <v>5061.4998145161289</v>
      </c>
      <c r="Y96" s="28">
        <f>'Cena na poramnuvanje'!Y96*'Sreden kurs'!$D$25</f>
        <v>5059.5951221328305</v>
      </c>
      <c r="Z96" s="28">
        <f>'Cena na poramnuvanje'!Z96*'Sreden kurs'!$D$25</f>
        <v>5299.8267038294398</v>
      </c>
      <c r="AA96" s="29">
        <f>'Cena na poramnuvanje'!AA96*'Sreden kurs'!$D$25</f>
        <v>4932.442864774579</v>
      </c>
    </row>
    <row r="97" spans="2:27" x14ac:dyDescent="0.25">
      <c r="B97" s="67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1418.3680499999998</v>
      </c>
      <c r="H97" s="28">
        <f>'Cena na poramnuvanje'!H97*'Sreden kurs'!$D$25</f>
        <v>1103.6138597149288</v>
      </c>
      <c r="I97" s="28">
        <f>'Cena na poramnuvanje'!I97*'Sreden kurs'!$D$25</f>
        <v>970.16621399999997</v>
      </c>
      <c r="J97" s="28">
        <f>'Cena na poramnuvanje'!J97*'Sreden kurs'!$D$25</f>
        <v>1259.5080291044776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7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8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6" t="str">
        <f>'Cena na poramnuvanje'!B100:B103</f>
        <v>25.03.2021</v>
      </c>
      <c r="C100" s="6" t="s">
        <v>26</v>
      </c>
      <c r="D100" s="28">
        <f>'Cena na poramnuvanje'!D100*'Sreden kurs'!$D$26</f>
        <v>4478.8427724118174</v>
      </c>
      <c r="E100" s="28">
        <f>'Cena na poramnuvanje'!E100*'Sreden kurs'!$D$26</f>
        <v>4467.4799302463052</v>
      </c>
      <c r="F100" s="28">
        <f>'Cena na poramnuvanje'!F100*'Sreden kurs'!$D$26</f>
        <v>4798.590432</v>
      </c>
      <c r="G100" s="28">
        <f>'Cena na poramnuvanje'!G100*'Sreden kurs'!$D$26</f>
        <v>4192.2095233147866</v>
      </c>
      <c r="H100" s="28">
        <f>'Cena na poramnuvanje'!H100*'Sreden kurs'!$D$26</f>
        <v>4316.3069271131644</v>
      </c>
      <c r="I100" s="28">
        <f>'Cena na poramnuvanje'!I100*'Sreden kurs'!$D$26</f>
        <v>4488.5998006153859</v>
      </c>
      <c r="J100" s="28">
        <f>'Cena na poramnuvanje'!J100*'Sreden kurs'!$D$26</f>
        <v>4946.6569920000002</v>
      </c>
      <c r="K100" s="28">
        <f>'Cena na poramnuvanje'!K100*'Sreden kurs'!$D$26</f>
        <v>5047.9529875217113</v>
      </c>
      <c r="L100" s="28">
        <f>'Cena na poramnuvanje'!L100*'Sreden kurs'!$D$26</f>
        <v>4986.158926576235</v>
      </c>
      <c r="M100" s="28">
        <f>'Cena na poramnuvanje'!M100*'Sreden kurs'!$D$26</f>
        <v>5075.1355800000001</v>
      </c>
      <c r="N100" s="28">
        <f>'Cena na poramnuvanje'!N100*'Sreden kurs'!$D$26</f>
        <v>4716.0356130000009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4799.944821778231</v>
      </c>
      <c r="S100" s="28">
        <f>'Cena na poramnuvanje'!S100*'Sreden kurs'!$D$26</f>
        <v>4799.7361851428577</v>
      </c>
      <c r="T100" s="28">
        <f>'Cena na poramnuvanje'!T100*'Sreden kurs'!$D$26</f>
        <v>4948.3874446829268</v>
      </c>
      <c r="U100" s="28">
        <f>'Cena na poramnuvanje'!U100*'Sreden kurs'!$D$26</f>
        <v>4947.8908799999999</v>
      </c>
      <c r="V100" s="28">
        <f>'Cena na poramnuvanje'!V100*'Sreden kurs'!$D$26</f>
        <v>5084.0430014301201</v>
      </c>
      <c r="W100" s="28">
        <f>'Cena na poramnuvanje'!W100*'Sreden kurs'!$D$26</f>
        <v>5026.7632081201082</v>
      </c>
      <c r="X100" s="28">
        <f>'Cena na poramnuvanje'!X100*'Sreden kurs'!$D$26</f>
        <v>4969.1898848604551</v>
      </c>
      <c r="Y100" s="28">
        <f>'Cena na poramnuvanje'!Y100*'Sreden kurs'!$D$26</f>
        <v>5051.8107205536335</v>
      </c>
      <c r="Z100" s="28">
        <f>'Cena na poramnuvanje'!Z100*'Sreden kurs'!$D$26</f>
        <v>5109.9341884584974</v>
      </c>
      <c r="AA100" s="29">
        <f>'Cena na poramnuvanje'!AA100*'Sreden kurs'!$D$26</f>
        <v>4646.9811202826268</v>
      </c>
    </row>
    <row r="101" spans="2:27" x14ac:dyDescent="0.25">
      <c r="B101" s="67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1308.6049373953801</v>
      </c>
      <c r="P101" s="28">
        <f>'Cena na poramnuvanje'!P101*'Sreden kurs'!$D$26</f>
        <v>1109.2641278464494</v>
      </c>
      <c r="Q101" s="28">
        <f>'Cena na poramnuvanje'!Q101*'Sreden kurs'!$D$26</f>
        <v>1069.3995886216539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7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8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6" t="str">
        <f>'Cena na poramnuvanje'!B104:B107</f>
        <v>26.03.2021</v>
      </c>
      <c r="C104" s="6" t="s">
        <v>26</v>
      </c>
      <c r="D104" s="28">
        <f>'Cena na poramnuvanje'!D104*'Sreden kurs'!$D$27</f>
        <v>4201.784060847167</v>
      </c>
      <c r="E104" s="28">
        <f>'Cena na poramnuvanje'!E104*'Sreden kurs'!$D$27</f>
        <v>4140.2069584093051</v>
      </c>
      <c r="F104" s="28">
        <f>'Cena na poramnuvanje'!F104*'Sreden kurs'!$D$27</f>
        <v>4490.1620999999996</v>
      </c>
      <c r="G104" s="28">
        <f>'Cena na poramnuvanje'!G104*'Sreden kurs'!$D$27</f>
        <v>4430.9348999999993</v>
      </c>
      <c r="H104" s="28">
        <f>'Cena na poramnuvanje'!H104*'Sreden kurs'!$D$27</f>
        <v>4525.3282499999996</v>
      </c>
      <c r="I104" s="28">
        <f>'Cena na poramnuvanje'!I104*'Sreden kurs'!$D$27</f>
        <v>4772.5034539607468</v>
      </c>
      <c r="J104" s="28">
        <f>'Cena na poramnuvanje'!J104*'Sreden kurs'!$D$27</f>
        <v>4946.7051000000001</v>
      </c>
      <c r="K104" s="28">
        <f>'Cena na poramnuvanje'!K104*'Sreden kurs'!$D$27</f>
        <v>0</v>
      </c>
      <c r="L104" s="28">
        <f>'Cena na poramnuvanje'!L104*'Sreden kurs'!$D$27</f>
        <v>5716.0417500000003</v>
      </c>
      <c r="M104" s="28">
        <f>'Cena na poramnuvanje'!M104*'Sreden kurs'!$D$27</f>
        <v>0</v>
      </c>
      <c r="N104" s="28">
        <f>'Cena na poramnuvanje'!N104*'Sreden kurs'!$D$27</f>
        <v>0</v>
      </c>
      <c r="O104" s="28">
        <f>'Cena na poramnuvanje'!O104*'Sreden kurs'!$D$27</f>
        <v>0</v>
      </c>
      <c r="P104" s="28">
        <f>'Cena na poramnuvanje'!P104*'Sreden kurs'!$D$27</f>
        <v>0</v>
      </c>
      <c r="Q104" s="28">
        <f>'Cena na poramnuvanje'!Q104*'Sreden kurs'!$D$27</f>
        <v>0</v>
      </c>
      <c r="R104" s="28">
        <f>'Cena na poramnuvanje'!R104*'Sreden kurs'!$D$27</f>
        <v>0</v>
      </c>
      <c r="S104" s="28">
        <f>'Cena na poramnuvanje'!S104*'Sreden kurs'!$D$27</f>
        <v>0</v>
      </c>
      <c r="T104" s="28">
        <f>'Cena na poramnuvanje'!T104*'Sreden kurs'!$D$27</f>
        <v>0</v>
      </c>
      <c r="U104" s="28">
        <f>'Cena na poramnuvanje'!U104*'Sreden kurs'!$D$27</f>
        <v>0</v>
      </c>
      <c r="V104" s="28">
        <f>'Cena na poramnuvanje'!V104*'Sreden kurs'!$D$27</f>
        <v>5188.0432718270022</v>
      </c>
      <c r="W104" s="28">
        <f>'Cena na poramnuvanje'!W104*'Sreden kurs'!$D$27</f>
        <v>5077.1631592704225</v>
      </c>
      <c r="X104" s="28">
        <f>'Cena na poramnuvanje'!X104*'Sreden kurs'!$D$27</f>
        <v>4958.4265417180186</v>
      </c>
      <c r="Y104" s="28">
        <f>'Cena na poramnuvanje'!Y104*'Sreden kurs'!$D$27</f>
        <v>4993.681021445359</v>
      </c>
      <c r="Z104" s="28">
        <f>'Cena na poramnuvanje'!Z104*'Sreden kurs'!$D$27</f>
        <v>4960.2152389632511</v>
      </c>
      <c r="AA104" s="29">
        <f>'Cena na poramnuvanje'!AA104*'Sreden kurs'!$D$27</f>
        <v>4501.0503822048458</v>
      </c>
    </row>
    <row r="105" spans="2:27" x14ac:dyDescent="0.25">
      <c r="B105" s="67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2167.9623000000006</v>
      </c>
      <c r="L105" s="28">
        <f>'Cena na poramnuvanje'!L105*'Sreden kurs'!$D$27</f>
        <v>0</v>
      </c>
      <c r="M105" s="28">
        <f>'Cena na poramnuvanje'!M105*'Sreden kurs'!$D$27</f>
        <v>1174.6728000000001</v>
      </c>
      <c r="N105" s="28">
        <f>'Cena na poramnuvanje'!N105*'Sreden kurs'!$D$27</f>
        <v>1089.4701602990033</v>
      </c>
      <c r="O105" s="28">
        <f>'Cena na poramnuvanje'!O105*'Sreden kurs'!$D$27</f>
        <v>1828.6398000000002</v>
      </c>
      <c r="P105" s="28">
        <f>'Cena na poramnuvanje'!P105*'Sreden kurs'!$D$27</f>
        <v>1388.7000632231402</v>
      </c>
      <c r="Q105" s="28">
        <f>'Cena na poramnuvanje'!Q105*'Sreden kurs'!$D$27</f>
        <v>1026.296325</v>
      </c>
      <c r="R105" s="28">
        <f>'Cena na poramnuvanje'!R105*'Sreden kurs'!$D$27</f>
        <v>1018.1731500000001</v>
      </c>
      <c r="S105" s="28">
        <f>'Cena na poramnuvanje'!S105*'Sreden kurs'!$D$27</f>
        <v>1755.8396999999998</v>
      </c>
      <c r="T105" s="28">
        <f>'Cena na poramnuvanje'!T105*'Sreden kurs'!$D$27</f>
        <v>1298.5580257009346</v>
      </c>
      <c r="U105" s="28">
        <f>'Cena na poramnuvanje'!U105*'Sreden kurs'!$D$27</f>
        <v>1260.228758108108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7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8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6" t="str">
        <f>'Cena na poramnuvanje'!B108:B111</f>
        <v>27.03.2021</v>
      </c>
      <c r="C108" s="6" t="s">
        <v>26</v>
      </c>
      <c r="D108" s="28">
        <f>'Cena na poramnuvanje'!D108*'Sreden kurs'!$D$28</f>
        <v>4764.2126596433673</v>
      </c>
      <c r="E108" s="28">
        <f>'Cena na poramnuvanje'!E108*'Sreden kurs'!$D$28</f>
        <v>4215.6362646370026</v>
      </c>
      <c r="F108" s="28">
        <f>'Cena na poramnuvanje'!F108*'Sreden kurs'!$D$28</f>
        <v>3859.6492211764712</v>
      </c>
      <c r="G108" s="28">
        <f>'Cena na poramnuvanje'!G108*'Sreden kurs'!$D$28</f>
        <v>3738.2989845756465</v>
      </c>
      <c r="H108" s="28">
        <f>'Cena na poramnuvanje'!H108*'Sreden kurs'!$D$28</f>
        <v>3404.1985232242996</v>
      </c>
      <c r="I108" s="28">
        <f>'Cena na poramnuvanje'!I108*'Sreden kurs'!$D$28</f>
        <v>3849.0886600000003</v>
      </c>
      <c r="J108" s="28">
        <f>'Cena na poramnuvanje'!J108*'Sreden kurs'!$D$28</f>
        <v>3646.1154000000001</v>
      </c>
      <c r="K108" s="28">
        <f>'Cena na poramnuvanje'!K108*'Sreden kurs'!$D$28</f>
        <v>4040.9570000000003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3627.2080035294116</v>
      </c>
      <c r="V108" s="28">
        <f>'Cena na poramnuvanje'!V108*'Sreden kurs'!$D$28</f>
        <v>5128.6774926218714</v>
      </c>
      <c r="W108" s="28">
        <f>'Cena na poramnuvanje'!W108*'Sreden kurs'!$D$28</f>
        <v>4965.5398502820617</v>
      </c>
      <c r="X108" s="28">
        <f>'Cena na poramnuvanje'!X108*'Sreden kurs'!$D$28</f>
        <v>4827.4613849211864</v>
      </c>
      <c r="Y108" s="28">
        <f>'Cena na poramnuvanje'!Y108*'Sreden kurs'!$D$28</f>
        <v>4336.8967358620694</v>
      </c>
      <c r="Z108" s="28">
        <f>'Cena na poramnuvanje'!Z108*'Sreden kurs'!$D$28</f>
        <v>4107.9753207291669</v>
      </c>
      <c r="AA108" s="29">
        <f>'Cena na poramnuvanje'!AA108*'Sreden kurs'!$D$28</f>
        <v>3696.3341931341797</v>
      </c>
    </row>
    <row r="109" spans="2:27" x14ac:dyDescent="0.25">
      <c r="B109" s="67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0</v>
      </c>
      <c r="L109" s="28">
        <f>'Cena na poramnuvanje'!L109*'Sreden kurs'!$D$28</f>
        <v>1634.8910000000001</v>
      </c>
      <c r="M109" s="28">
        <f>'Cena na poramnuvanje'!M109*'Sreden kurs'!$D$28</f>
        <v>1665.7380000000003</v>
      </c>
      <c r="N109" s="28">
        <f>'Cena na poramnuvanje'!N109*'Sreden kurs'!$D$28</f>
        <v>1594.7899000000002</v>
      </c>
      <c r="O109" s="28">
        <f>'Cena na poramnuvanje'!O109*'Sreden kurs'!$D$28</f>
        <v>957.49088000000006</v>
      </c>
      <c r="P109" s="28">
        <f>'Cena na poramnuvanje'!P109*'Sreden kurs'!$D$28</f>
        <v>1019.6248962288803</v>
      </c>
      <c r="Q109" s="28">
        <f>'Cena na poramnuvanje'!Q109*'Sreden kurs'!$D$28</f>
        <v>794.91631426038998</v>
      </c>
      <c r="R109" s="28">
        <f>'Cena na poramnuvanje'!R109*'Sreden kurs'!$D$28</f>
        <v>841.64211897609778</v>
      </c>
      <c r="S109" s="28">
        <f>'Cena na poramnuvanje'!S109*'Sreden kurs'!$D$28</f>
        <v>802.44286164072082</v>
      </c>
      <c r="T109" s="28">
        <f>'Cena na poramnuvanje'!T109*'Sreden kurs'!$D$28</f>
        <v>1231.4122400000001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0</v>
      </c>
      <c r="Z109" s="28">
        <f>'Cena na poramnuvanje'!Z109*'Sreden kurs'!$D$28</f>
        <v>0</v>
      </c>
      <c r="AA109" s="29">
        <f>'Cena na poramnuvanje'!AA109*'Sreden kurs'!$D$28</f>
        <v>0</v>
      </c>
    </row>
    <row r="110" spans="2:27" x14ac:dyDescent="0.25">
      <c r="B110" s="67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8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6" t="str">
        <f>'Cena na poramnuvanje'!B112:B115</f>
        <v>28.03.2021</v>
      </c>
      <c r="C112" s="6" t="s">
        <v>26</v>
      </c>
      <c r="D112" s="28">
        <f>'Cena na poramnuvanje'!D112*'Sreden kurs'!$D$29</f>
        <v>3666.3991834146345</v>
      </c>
      <c r="E112" s="28">
        <f>'Cena na poramnuvanje'!E112*'Sreden kurs'!$D$29</f>
        <v>3768.2695199999998</v>
      </c>
      <c r="F112" s="28">
        <f>'Cena na poramnuvanje'!F112*'Sreden kurs'!$D$29</f>
        <v>0</v>
      </c>
      <c r="G112" s="28">
        <f>'Cena na poramnuvanje'!G112*'Sreden kurs'!$D$29</f>
        <v>3361.8495731230551</v>
      </c>
      <c r="H112" s="28">
        <f>'Cena na poramnuvanje'!H112*'Sreden kurs'!$D$29</f>
        <v>3232.7656000000002</v>
      </c>
      <c r="I112" s="28">
        <f>'Cena na poramnuvanje'!I112*'Sreden kurs'!$D$29</f>
        <v>3249.4689758028444</v>
      </c>
      <c r="J112" s="28">
        <f>'Cena na poramnuvanje'!J112*'Sreden kurs'!$D$29</f>
        <v>2926.0976018001979</v>
      </c>
      <c r="K112" s="28">
        <f>'Cena na poramnuvanje'!K112*'Sreden kurs'!$D$29</f>
        <v>3150.1739404328637</v>
      </c>
      <c r="L112" s="28">
        <f>'Cena na poramnuvanje'!L112*'Sreden kurs'!$D$29</f>
        <v>3088.4272094111702</v>
      </c>
      <c r="M112" s="28">
        <f>'Cena na poramnuvanje'!M112*'Sreden kurs'!$D$29</f>
        <v>3063.7240400000001</v>
      </c>
      <c r="N112" s="28">
        <f>'Cena na poramnuvanje'!N112*'Sreden kurs'!$D$29</f>
        <v>3228.081961046058</v>
      </c>
      <c r="O112" s="28">
        <f>'Cena na poramnuvanje'!O112*'Sreden kurs'!$D$29</f>
        <v>3066.4849813994169</v>
      </c>
      <c r="P112" s="28">
        <f>'Cena na poramnuvanje'!P112*'Sreden kurs'!$D$29</f>
        <v>2862.6016</v>
      </c>
      <c r="Q112" s="28">
        <f>'Cena na poramnuvanje'!Q112*'Sreden kurs'!$D$29</f>
        <v>3003.8808600000002</v>
      </c>
      <c r="R112" s="28">
        <f>'Cena na poramnuvanje'!R112*'Sreden kurs'!$D$29</f>
        <v>3465.9689199999998</v>
      </c>
      <c r="S112" s="28">
        <f>'Cena na poramnuvanje'!S112*'Sreden kurs'!$D$29</f>
        <v>3546.17112</v>
      </c>
      <c r="T112" s="28">
        <f>'Cena na poramnuvanje'!T112*'Sreden kurs'!$D$29</f>
        <v>3564.7683982070607</v>
      </c>
      <c r="U112" s="28">
        <f>'Cena na poramnuvanje'!U112*'Sreden kurs'!$D$29</f>
        <v>0</v>
      </c>
      <c r="V112" s="28">
        <f>'Cena na poramnuvanje'!V112*'Sreden kurs'!$D$29</f>
        <v>0</v>
      </c>
      <c r="W112" s="28">
        <f>'Cena na poramnuvanje'!W112*'Sreden kurs'!$D$29</f>
        <v>5715.9491000000007</v>
      </c>
      <c r="X112" s="28">
        <f>'Cena na poramnuvanje'!X112*'Sreden kurs'!$D$29</f>
        <v>5066.9737986807395</v>
      </c>
      <c r="Y112" s="28">
        <f>'Cena na poramnuvanje'!Y112*'Sreden kurs'!$D$29</f>
        <v>4354.9794600000014</v>
      </c>
      <c r="Z112" s="28">
        <f>'Cena na poramnuvanje'!Z112*'Sreden kurs'!$D$29</f>
        <v>3930.8607856079961</v>
      </c>
      <c r="AA112" s="29">
        <f>'Cena na poramnuvanje'!AA112*'Sreden kurs'!$D$29</f>
        <v>3594.0371489005506</v>
      </c>
    </row>
    <row r="113" spans="2:27" x14ac:dyDescent="0.25">
      <c r="B113" s="67"/>
      <c r="C113" s="6" t="s">
        <v>27</v>
      </c>
      <c r="D113" s="28">
        <f>'Cena na poramnuvanje'!D113*'Sreden kurs'!$D$29</f>
        <v>0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0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2108.7009200000002</v>
      </c>
      <c r="V113" s="28">
        <f>'Cena na poramnuvanje'!V113*'Sreden kurs'!$D$29</f>
        <v>2438.7638200000006</v>
      </c>
      <c r="W113" s="28">
        <f>'Cena na poramnuvanje'!W113*'Sreden kurs'!$D$29</f>
        <v>0</v>
      </c>
      <c r="X113" s="28">
        <f>'Cena na poramnuvanje'!X113*'Sreden kurs'!$D$29</f>
        <v>0</v>
      </c>
      <c r="Y113" s="28">
        <f>'Cena na poramnuvanje'!Y113*'Sreden kurs'!$D$29</f>
        <v>0</v>
      </c>
      <c r="Z113" s="28">
        <f>'Cena na poramnuvanje'!Z113*'Sreden kurs'!$D$29</f>
        <v>0</v>
      </c>
      <c r="AA113" s="29">
        <f>'Cena na poramnuvanje'!AA113*'Sreden kurs'!$D$29</f>
        <v>0</v>
      </c>
    </row>
    <row r="114" spans="2:27" x14ac:dyDescent="0.25">
      <c r="B114" s="67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0</v>
      </c>
      <c r="G114" s="28">
        <f>'Cena na poramnuvanje'!G114*'Sreden kurs'!$D$29</f>
        <v>0</v>
      </c>
      <c r="H114" s="28">
        <f>'Cena na poramnuvanje'!H114*'Sreden kurs'!$D$29</f>
        <v>0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8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0</v>
      </c>
      <c r="G115" s="30">
        <f>'Cena na poramnuvanje'!G115*'Sreden kurs'!$D$29</f>
        <v>0</v>
      </c>
      <c r="H115" s="30">
        <f>'Cena na poramnuvanje'!H115*'Sreden kurs'!$D$29</f>
        <v>0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6" t="str">
        <f>'Cena na poramnuvanje'!B116:B119</f>
        <v>29.03.2021</v>
      </c>
      <c r="C116" s="6" t="s">
        <v>26</v>
      </c>
      <c r="D116" s="28">
        <f>'Cena na poramnuvanje'!D116*'Sreden kurs'!$D$30</f>
        <v>4053.2958000000003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4825.3847074551877</v>
      </c>
      <c r="N116" s="28">
        <f>'Cena na poramnuvanje'!N116*'Sreden kurs'!$D$30</f>
        <v>4572.9011238144994</v>
      </c>
      <c r="O116" s="28">
        <f>'Cena na poramnuvanje'!O116*'Sreden kurs'!$D$30</f>
        <v>4344.4914800000015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0</v>
      </c>
      <c r="S116" s="28">
        <f>'Cena na poramnuvanje'!S116*'Sreden kurs'!$D$30</f>
        <v>0</v>
      </c>
      <c r="T116" s="28">
        <f>'Cena na poramnuvanje'!T116*'Sreden kurs'!$D$30</f>
        <v>0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5715.9490999999998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7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1263.4931200000001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1829.8440400000002</v>
      </c>
      <c r="K117" s="28">
        <f>'Cena na poramnuvanje'!K117*'Sreden kurs'!$D$30</f>
        <v>1679.3214562445417</v>
      </c>
      <c r="L117" s="28">
        <f>'Cena na poramnuvanje'!L117*'Sreden kurs'!$D$30</f>
        <v>1156.1455599999999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1161.4845639662447</v>
      </c>
      <c r="Q117" s="28">
        <f>'Cena na poramnuvanje'!Q117*'Sreden kurs'!$D$30</f>
        <v>1523.22486</v>
      </c>
      <c r="R117" s="28">
        <f>'Cena na poramnuvanje'!R117*'Sreden kurs'!$D$30</f>
        <v>1034.0502189465531</v>
      </c>
      <c r="S117" s="28">
        <f>'Cena na poramnuvanje'!S117*'Sreden kurs'!$D$30</f>
        <v>1101.0502088403819</v>
      </c>
      <c r="T117" s="28">
        <f>'Cena na poramnuvanje'!T117*'Sreden kurs'!$D$30</f>
        <v>1150.6534183190395</v>
      </c>
      <c r="U117" s="28">
        <f>'Cena na poramnuvanje'!U117*'Sreden kurs'!$D$30</f>
        <v>1069.8690542595471</v>
      </c>
      <c r="V117" s="28">
        <f>'Cena na poramnuvanje'!V117*'Sreden kurs'!$D$30</f>
        <v>1215.5634357302213</v>
      </c>
      <c r="W117" s="28">
        <f>'Cena na poramnuvanje'!W117*'Sreden kurs'!$D$30</f>
        <v>1277.0658000000001</v>
      </c>
      <c r="X117" s="28">
        <f>'Cena na poramnuvanje'!X117*'Sreden kurs'!$D$30</f>
        <v>0</v>
      </c>
      <c r="Y117" s="28">
        <f>'Cena na poramnuvanje'!Y117*'Sreden kurs'!$D$30</f>
        <v>1912.5139999999999</v>
      </c>
      <c r="Z117" s="28">
        <f>'Cena na poramnuvanje'!Z117*'Sreden kurs'!$D$30</f>
        <v>1375.8406376336188</v>
      </c>
      <c r="AA117" s="29">
        <f>'Cena na poramnuvanje'!AA117*'Sreden kurs'!$D$30</f>
        <v>1004.99526</v>
      </c>
    </row>
    <row r="118" spans="2:27" x14ac:dyDescent="0.25">
      <c r="B118" s="67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1264.11006</v>
      </c>
      <c r="G118" s="28">
        <f>'Cena na poramnuvanje'!G118*'Sreden kurs'!$D$30</f>
        <v>1207.35158</v>
      </c>
      <c r="H118" s="28">
        <f>'Cena na poramnuvanje'!H118*'Sreden kurs'!$D$30</f>
        <v>1265.3439400000002</v>
      </c>
      <c r="I118" s="28">
        <f>'Cena na poramnuvanje'!I118*'Sreden kurs'!$D$30</f>
        <v>1529.39426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8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3791.71324</v>
      </c>
      <c r="G119" s="30">
        <f>'Cena na poramnuvanje'!G119*'Sreden kurs'!$D$30</f>
        <v>3622.05474</v>
      </c>
      <c r="H119" s="30">
        <f>'Cena na poramnuvanje'!H119*'Sreden kurs'!$D$30</f>
        <v>3796.0318200000002</v>
      </c>
      <c r="I119" s="30">
        <f>'Cena na poramnuvanje'!I119*'Sreden kurs'!$D$30</f>
        <v>4587.5658400000002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6" t="str">
        <f>'Cena na poramnuvanje'!B120:B123</f>
        <v>30.03.2021</v>
      </c>
      <c r="C120" s="6" t="s">
        <v>26</v>
      </c>
      <c r="D120" s="28">
        <f>'Cena na poramnuvanje'!D120*'Sreden kurs'!$D$31</f>
        <v>3886.8032134967743</v>
      </c>
      <c r="E120" s="28">
        <f>'Cena na poramnuvanje'!E120*'Sreden kurs'!$D$31</f>
        <v>3736.9448910000006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4947.0466274615392</v>
      </c>
      <c r="M120" s="28">
        <f>'Cena na poramnuvanje'!M120*'Sreden kurs'!$D$31</f>
        <v>4947.1301547600006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0</v>
      </c>
      <c r="S120" s="28">
        <f>'Cena na poramnuvanje'!S120*'Sreden kurs'!$D$31</f>
        <v>0</v>
      </c>
      <c r="T120" s="28">
        <f>'Cena na poramnuvanje'!T120*'Sreden kurs'!$D$31</f>
        <v>0</v>
      </c>
      <c r="U120" s="28">
        <f>'Cena na poramnuvanje'!U120*'Sreden kurs'!$D$31</f>
        <v>0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5681.6122670000004</v>
      </c>
      <c r="AA120" s="29">
        <f>'Cena na poramnuvanje'!AA120*'Sreden kurs'!$D$31</f>
        <v>5176.3195700000015</v>
      </c>
    </row>
    <row r="121" spans="2:27" x14ac:dyDescent="0.25">
      <c r="B121" s="67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833.20853150000005</v>
      </c>
      <c r="G121" s="28">
        <f>'Cena na poramnuvanje'!G121*'Sreden kurs'!$D$31</f>
        <v>823.33712349999996</v>
      </c>
      <c r="H121" s="28">
        <f>'Cena na poramnuvanje'!H121*'Sreden kurs'!$D$31</f>
        <v>841.84601350000003</v>
      </c>
      <c r="I121" s="28">
        <f>'Cena na poramnuvanje'!I121*'Sreden kurs'!$D$31</f>
        <v>912.7967584999999</v>
      </c>
      <c r="J121" s="28">
        <f>'Cena na poramnuvanje'!J121*'Sreden kurs'!$D$31</f>
        <v>1120.0963265</v>
      </c>
      <c r="K121" s="28">
        <f>'Cena na poramnuvanje'!K121*'Sreden kurs'!$D$31</f>
        <v>1259.5299645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1429.5981883846155</v>
      </c>
      <c r="O121" s="28">
        <f>'Cena na poramnuvanje'!O121*'Sreden kurs'!$D$31</f>
        <v>1084.3044945301724</v>
      </c>
      <c r="P121" s="28">
        <f>'Cena na poramnuvanje'!P121*'Sreden kurs'!$D$31</f>
        <v>1033.809341903645</v>
      </c>
      <c r="Q121" s="28">
        <f>'Cena na poramnuvanje'!Q121*'Sreden kurs'!$D$31</f>
        <v>945.99324347717516</v>
      </c>
      <c r="R121" s="28">
        <f>'Cena na poramnuvanje'!R121*'Sreden kurs'!$D$31</f>
        <v>1046.7272388765432</v>
      </c>
      <c r="S121" s="28">
        <f>'Cena na poramnuvanje'!S121*'Sreden kurs'!$D$31</f>
        <v>892.67360971894402</v>
      </c>
      <c r="T121" s="28">
        <f>'Cena na poramnuvanje'!T121*'Sreden kurs'!$D$31</f>
        <v>1069.7360639428996</v>
      </c>
      <c r="U121" s="28">
        <f>'Cena na poramnuvanje'!U121*'Sreden kurs'!$D$31</f>
        <v>1217.1829913139204</v>
      </c>
      <c r="V121" s="28">
        <f>'Cena na poramnuvanje'!V121*'Sreden kurs'!$D$31</f>
        <v>1331.1152115819395</v>
      </c>
      <c r="W121" s="28">
        <f>'Cena na poramnuvanje'!W121*'Sreden kurs'!$D$31</f>
        <v>1408.8843675399999</v>
      </c>
      <c r="X121" s="28">
        <f>'Cena na poramnuvanje'!X121*'Sreden kurs'!$D$31</f>
        <v>1510.413561571429</v>
      </c>
      <c r="Y121" s="28">
        <f>'Cena na poramnuvanje'!Y121*'Sreden kurs'!$D$31</f>
        <v>1206.779628</v>
      </c>
      <c r="Z121" s="28">
        <f>'Cena na poramnuvanje'!Z121*'Sreden kurs'!$D$31</f>
        <v>0</v>
      </c>
      <c r="AA121" s="29">
        <f>'Cena na poramnuvanje'!AA121*'Sreden kurs'!$D$31</f>
        <v>0</v>
      </c>
    </row>
    <row r="122" spans="2:27" x14ac:dyDescent="0.25">
      <c r="B122" s="67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8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6" t="str">
        <f>'Cena na poramnuvanje'!B124:B127</f>
        <v>31.03.2021</v>
      </c>
      <c r="C124" s="6" t="s">
        <v>26</v>
      </c>
      <c r="D124" s="28">
        <f>'Cena na poramnuvanje'!D124*'Sreden kurs'!$D$32</f>
        <v>5149.8567160000002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5125.2352235739709</v>
      </c>
      <c r="N124" s="28">
        <f>'Cena na poramnuvanje'!N124*'Sreden kurs'!$D$32</f>
        <v>4428.605536</v>
      </c>
      <c r="O124" s="28">
        <f>'Cena na poramnuvanje'!O124*'Sreden kurs'!$D$32</f>
        <v>4228.8744399999996</v>
      </c>
      <c r="P124" s="28">
        <f>'Cena na poramnuvanje'!P124*'Sreden kurs'!$D$32</f>
        <v>4345.1162721006285</v>
      </c>
      <c r="Q124" s="28">
        <f>'Cena na poramnuvanje'!Q124*'Sreden kurs'!$D$32</f>
        <v>4069.3055538496242</v>
      </c>
      <c r="R124" s="28">
        <f>'Cena na poramnuvanje'!R124*'Sreden kurs'!$D$32</f>
        <v>3764.0681240000004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5711.4463100000012</v>
      </c>
      <c r="Y124" s="28">
        <f>'Cena na poramnuvanje'!Y124*'Sreden kurs'!$D$32</f>
        <v>5711.4463100000003</v>
      </c>
      <c r="Z124" s="28">
        <f>'Cena na poramnuvanje'!Z124*'Sreden kurs'!$D$32</f>
        <v>5711.4463100000003</v>
      </c>
      <c r="AA124" s="29">
        <f>'Cena na poramnuvanje'!AA124*'Sreden kurs'!$D$32</f>
        <v>5423.5622920000005</v>
      </c>
    </row>
    <row r="125" spans="2:27" x14ac:dyDescent="0.25">
      <c r="B125" s="67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980.57282933333329</v>
      </c>
      <c r="F125" s="28">
        <f>'Cena na poramnuvanje'!F125*'Sreden kurs'!$D$32</f>
        <v>952.7296570000002</v>
      </c>
      <c r="G125" s="28">
        <f>'Cena na poramnuvanje'!G125*'Sreden kurs'!$D$32</f>
        <v>941.63348500000006</v>
      </c>
      <c r="H125" s="28">
        <f>'Cena na poramnuvanje'!H125*'Sreden kurs'!$D$32</f>
        <v>958.89419700000008</v>
      </c>
      <c r="I125" s="28">
        <f>'Cena na poramnuvanje'!I125*'Sreden kurs'!$D$32</f>
        <v>1077.869819</v>
      </c>
      <c r="J125" s="28">
        <f>'Cena na poramnuvanje'!J125*'Sreden kurs'!$D$32</f>
        <v>1284.9983629999999</v>
      </c>
      <c r="K125" s="28">
        <f>'Cena na poramnuvanje'!K125*'Sreden kurs'!$D$32</f>
        <v>1495.8256310000002</v>
      </c>
      <c r="L125" s="28">
        <f>'Cena na poramnuvanje'!L125*'Sreden kurs'!$D$32</f>
        <v>1401.508169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1454.214986</v>
      </c>
      <c r="T125" s="28">
        <f>'Cena na poramnuvanje'!T125*'Sreden kurs'!$D$32</f>
        <v>1519.5591100000001</v>
      </c>
      <c r="U125" s="28">
        <f>'Cena na poramnuvanje'!U125*'Sreden kurs'!$D$32</f>
        <v>1361.4367155762927</v>
      </c>
      <c r="V125" s="28">
        <f>'Cena na poramnuvanje'!V125*'Sreden kurs'!$D$32</f>
        <v>1479.0320170794312</v>
      </c>
      <c r="W125" s="28">
        <f>'Cena na poramnuvanje'!W125*'Sreden kurs'!$D$32</f>
        <v>1610.8424687931713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7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69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zoomScale="55" zoomScaleNormal="55" workbookViewId="0">
      <selection activeCell="AJ58" sqref="AJ57:AJ58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1" t="s">
        <v>36</v>
      </c>
      <c r="C2" s="83" t="s">
        <v>37</v>
      </c>
      <c r="D2" s="84"/>
      <c r="E2" s="87" t="s">
        <v>73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7">
        <f>SUM(E4:AB4)</f>
        <v>58.279999999999994</v>
      </c>
      <c r="D4" s="78"/>
      <c r="E4" s="40">
        <v>6.8699999999999974</v>
      </c>
      <c r="F4" s="41">
        <v>0.92999999999999972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6.8299999999999983</v>
      </c>
      <c r="U4" s="41">
        <v>5.2999999999999972</v>
      </c>
      <c r="V4" s="41">
        <v>6.68</v>
      </c>
      <c r="W4" s="41">
        <v>6.9399999999999977</v>
      </c>
      <c r="X4" s="41">
        <v>6.8499999999999979</v>
      </c>
      <c r="Y4" s="41">
        <v>0</v>
      </c>
      <c r="Z4" s="41">
        <v>5.6300000000000026</v>
      </c>
      <c r="AA4" s="41">
        <v>6.18</v>
      </c>
      <c r="AB4" s="42">
        <v>6.07</v>
      </c>
    </row>
    <row r="5" spans="2:28" ht="17.25" thickTop="1" thickBot="1" x14ac:dyDescent="0.3">
      <c r="B5" s="39" t="s">
        <v>42</v>
      </c>
      <c r="C5" s="77">
        <f t="shared" ref="C5:C33" si="0">SUM(E5:AB5)</f>
        <v>84.110000000000014</v>
      </c>
      <c r="D5" s="78"/>
      <c r="E5" s="40">
        <v>3.4800000000000004</v>
      </c>
      <c r="F5" s="41">
        <v>3.4499999999999993</v>
      </c>
      <c r="G5" s="41">
        <v>6.0500000000000007</v>
      </c>
      <c r="H5" s="41">
        <v>6.3299999999999983</v>
      </c>
      <c r="I5" s="41">
        <v>6.2099999999999973</v>
      </c>
      <c r="J5" s="41">
        <v>1.4800000000000004</v>
      </c>
      <c r="K5" s="41">
        <v>0</v>
      </c>
      <c r="L5" s="41">
        <v>4.2899999999999991</v>
      </c>
      <c r="M5" s="41">
        <v>6.1500000000000021</v>
      </c>
      <c r="N5" s="41">
        <v>0</v>
      </c>
      <c r="O5" s="41">
        <v>0</v>
      </c>
      <c r="P5" s="41">
        <v>0</v>
      </c>
      <c r="Q5" s="41">
        <v>0.55999999999999872</v>
      </c>
      <c r="R5" s="41">
        <v>0</v>
      </c>
      <c r="S5" s="41">
        <v>4.6700000000000017</v>
      </c>
      <c r="T5" s="41">
        <v>6.1700000000000017</v>
      </c>
      <c r="U5" s="41">
        <v>6.2100000000000009</v>
      </c>
      <c r="V5" s="41">
        <v>1.0500000000000007</v>
      </c>
      <c r="W5" s="41">
        <v>5.0900000000000034</v>
      </c>
      <c r="X5" s="41">
        <v>5.1000000000000014</v>
      </c>
      <c r="Y5" s="41">
        <v>0.28000000000000114</v>
      </c>
      <c r="Z5" s="41">
        <v>5.7600000000000016</v>
      </c>
      <c r="AA5" s="41">
        <v>5.6199999999999974</v>
      </c>
      <c r="AB5" s="42">
        <v>6.16</v>
      </c>
    </row>
    <row r="6" spans="2:28" ht="17.25" thickTop="1" thickBot="1" x14ac:dyDescent="0.3">
      <c r="B6" s="43" t="s">
        <v>43</v>
      </c>
      <c r="C6" s="77">
        <f t="shared" si="0"/>
        <v>116.53000000000003</v>
      </c>
      <c r="D6" s="78"/>
      <c r="E6" s="40">
        <v>2.870000000000001</v>
      </c>
      <c r="F6" s="41">
        <v>5.73</v>
      </c>
      <c r="G6" s="41">
        <v>6.0799999999999983</v>
      </c>
      <c r="H6" s="41">
        <v>5.4300000000000033</v>
      </c>
      <c r="I6" s="41">
        <v>6.5500000000000007</v>
      </c>
      <c r="J6" s="41">
        <v>6.2900000000000027</v>
      </c>
      <c r="K6" s="41">
        <v>6.1500000000000021</v>
      </c>
      <c r="L6" s="41">
        <v>5.7799999999999976</v>
      </c>
      <c r="M6" s="41">
        <v>6.2199999999999989</v>
      </c>
      <c r="N6" s="41">
        <v>0</v>
      </c>
      <c r="O6" s="41">
        <v>0</v>
      </c>
      <c r="P6" s="41">
        <v>5.389999999999997</v>
      </c>
      <c r="Q6" s="41">
        <v>4.2000000000000028</v>
      </c>
      <c r="R6" s="41">
        <v>0.98000000000000043</v>
      </c>
      <c r="S6" s="41">
        <v>5.9699999999999989</v>
      </c>
      <c r="T6" s="41">
        <v>5.6999999999999993</v>
      </c>
      <c r="U6" s="41">
        <v>0.55000000000000071</v>
      </c>
      <c r="V6" s="41">
        <v>5.9499999999999993</v>
      </c>
      <c r="W6" s="41">
        <v>6.1899999999999977</v>
      </c>
      <c r="X6" s="41">
        <v>6.0399999999999991</v>
      </c>
      <c r="Y6" s="41">
        <v>6.02</v>
      </c>
      <c r="Z6" s="41">
        <v>6.07</v>
      </c>
      <c r="AA6" s="41">
        <v>6.3099999999999987</v>
      </c>
      <c r="AB6" s="42">
        <v>6.0600000000000023</v>
      </c>
    </row>
    <row r="7" spans="2:28" ht="17.25" thickTop="1" thickBot="1" x14ac:dyDescent="0.3">
      <c r="B7" s="43" t="s">
        <v>44</v>
      </c>
      <c r="C7" s="77">
        <f t="shared" si="0"/>
        <v>62.439999999999984</v>
      </c>
      <c r="D7" s="78"/>
      <c r="E7" s="40">
        <v>6.07</v>
      </c>
      <c r="F7" s="41">
        <v>1.0100000000000016</v>
      </c>
      <c r="G7" s="41">
        <v>0</v>
      </c>
      <c r="H7" s="41">
        <v>5.7000000000000028</v>
      </c>
      <c r="I7" s="41">
        <v>6.8099999999999952</v>
      </c>
      <c r="J7" s="41">
        <v>6.120000000000001</v>
      </c>
      <c r="K7" s="41">
        <v>6.98</v>
      </c>
      <c r="L7" s="41">
        <v>5.9600000000000009</v>
      </c>
      <c r="M7" s="41">
        <v>5.98</v>
      </c>
      <c r="N7" s="41">
        <v>3.9299999999999997</v>
      </c>
      <c r="O7" s="41">
        <v>0</v>
      </c>
      <c r="P7" s="41">
        <v>0</v>
      </c>
      <c r="Q7" s="41">
        <v>0</v>
      </c>
      <c r="R7" s="41">
        <v>0</v>
      </c>
      <c r="S7" s="41">
        <v>1.5899999999999999</v>
      </c>
      <c r="T7" s="41">
        <v>0</v>
      </c>
      <c r="U7" s="41">
        <v>0</v>
      </c>
      <c r="V7" s="41">
        <v>0</v>
      </c>
      <c r="W7" s="41">
        <v>5.9899999999999984</v>
      </c>
      <c r="X7" s="41">
        <v>0</v>
      </c>
      <c r="Y7" s="41">
        <v>0</v>
      </c>
      <c r="Z7" s="41">
        <v>0</v>
      </c>
      <c r="AA7" s="41">
        <v>5.879999999999999</v>
      </c>
      <c r="AB7" s="42">
        <v>0.42000000000000171</v>
      </c>
    </row>
    <row r="8" spans="2:28" ht="17.25" thickTop="1" thickBot="1" x14ac:dyDescent="0.3">
      <c r="B8" s="43" t="s">
        <v>45</v>
      </c>
      <c r="C8" s="77">
        <f t="shared" si="0"/>
        <v>84.080000000000013</v>
      </c>
      <c r="D8" s="78"/>
      <c r="E8" s="40">
        <v>0</v>
      </c>
      <c r="F8" s="41">
        <v>0</v>
      </c>
      <c r="G8" s="41">
        <v>5.6999999999999993</v>
      </c>
      <c r="H8" s="41">
        <v>2.0700000000000003</v>
      </c>
      <c r="I8" s="41">
        <v>0</v>
      </c>
      <c r="J8" s="41">
        <v>2.3500000000000014</v>
      </c>
      <c r="K8" s="41">
        <v>0</v>
      </c>
      <c r="L8" s="41">
        <v>0</v>
      </c>
      <c r="M8" s="41">
        <v>5.09</v>
      </c>
      <c r="N8" s="41">
        <v>3.2700000000000031</v>
      </c>
      <c r="O8" s="41">
        <v>3.259999999999998</v>
      </c>
      <c r="P8" s="41">
        <v>3.3599999999999994</v>
      </c>
      <c r="Q8" s="41">
        <v>3.360000000000003</v>
      </c>
      <c r="R8" s="41">
        <v>7.3599999999999994</v>
      </c>
      <c r="S8" s="41">
        <v>5.4899999999999984</v>
      </c>
      <c r="T8" s="41">
        <v>7.1900000000000013</v>
      </c>
      <c r="U8" s="41">
        <v>7.2199999999999989</v>
      </c>
      <c r="V8" s="41">
        <v>3.2800000000000011</v>
      </c>
      <c r="W8" s="41">
        <v>5.0599999999999987</v>
      </c>
      <c r="X8" s="41">
        <v>3.25</v>
      </c>
      <c r="Y8" s="41">
        <v>6.9199999999999982</v>
      </c>
      <c r="Z8" s="41">
        <v>0</v>
      </c>
      <c r="AA8" s="41">
        <v>2.7900000000000027</v>
      </c>
      <c r="AB8" s="42">
        <v>7.0600000000000023</v>
      </c>
    </row>
    <row r="9" spans="2:28" ht="17.25" thickTop="1" thickBot="1" x14ac:dyDescent="0.3">
      <c r="B9" s="43" t="s">
        <v>46</v>
      </c>
      <c r="C9" s="77">
        <f t="shared" si="0"/>
        <v>88.87</v>
      </c>
      <c r="D9" s="78"/>
      <c r="E9" s="40">
        <v>6.8100000000000023</v>
      </c>
      <c r="F9" s="41">
        <v>0</v>
      </c>
      <c r="G9" s="41">
        <v>3.7100000000000009</v>
      </c>
      <c r="H9" s="41">
        <v>3.6499999999999986</v>
      </c>
      <c r="I9" s="41">
        <v>3.629999999999999</v>
      </c>
      <c r="J9" s="41">
        <v>3.5999999999999979</v>
      </c>
      <c r="K9" s="41">
        <v>0</v>
      </c>
      <c r="L9" s="41">
        <v>0</v>
      </c>
      <c r="M9" s="41">
        <v>3.1400000000000006</v>
      </c>
      <c r="N9" s="41">
        <v>4.2699999999999996</v>
      </c>
      <c r="O9" s="41">
        <v>4.2100000000000009</v>
      </c>
      <c r="P9" s="41">
        <v>6.5900000000000034</v>
      </c>
      <c r="Q9" s="41">
        <v>3.1400000000000006</v>
      </c>
      <c r="R9" s="41">
        <v>6.3500000000000014</v>
      </c>
      <c r="S9" s="41">
        <v>7.1099999999999994</v>
      </c>
      <c r="T9" s="41">
        <v>2.2699999999999996</v>
      </c>
      <c r="U9" s="41">
        <v>3.759999999999998</v>
      </c>
      <c r="V9" s="41">
        <v>3.0800000000000018</v>
      </c>
      <c r="W9" s="41">
        <v>6.9699999999999989</v>
      </c>
      <c r="X9" s="41">
        <v>1.370000000000001</v>
      </c>
      <c r="Y9" s="41">
        <v>0</v>
      </c>
      <c r="Z9" s="41">
        <v>6.77</v>
      </c>
      <c r="AA9" s="41">
        <v>5.4699999999999989</v>
      </c>
      <c r="AB9" s="42">
        <v>2.9699999999999989</v>
      </c>
    </row>
    <row r="10" spans="2:28" ht="17.25" thickTop="1" thickBot="1" x14ac:dyDescent="0.3">
      <c r="B10" s="43" t="s">
        <v>47</v>
      </c>
      <c r="C10" s="77">
        <f t="shared" si="0"/>
        <v>108.99000000000001</v>
      </c>
      <c r="D10" s="78"/>
      <c r="E10" s="40">
        <v>6.6900000000000013</v>
      </c>
      <c r="F10" s="41">
        <v>6.68</v>
      </c>
      <c r="G10" s="41">
        <v>3.120000000000001</v>
      </c>
      <c r="H10" s="41">
        <v>3.4199999999999982</v>
      </c>
      <c r="I10" s="41">
        <v>3.2800000000000011</v>
      </c>
      <c r="J10" s="41">
        <v>3.4600000000000009</v>
      </c>
      <c r="K10" s="41">
        <v>3.4899999999999984</v>
      </c>
      <c r="L10" s="41">
        <v>2.8999999999999986</v>
      </c>
      <c r="M10" s="41">
        <v>3.3200000000000003</v>
      </c>
      <c r="N10" s="41">
        <v>3.8000000000000007</v>
      </c>
      <c r="O10" s="41">
        <v>2.8500000000000014</v>
      </c>
      <c r="P10" s="41">
        <v>6.490000000000002</v>
      </c>
      <c r="Q10" s="41">
        <v>2.8200000000000003</v>
      </c>
      <c r="R10" s="41">
        <v>2.8299999999999983</v>
      </c>
      <c r="S10" s="41">
        <v>6.7800000000000011</v>
      </c>
      <c r="T10" s="41">
        <v>6.7199999999999989</v>
      </c>
      <c r="U10" s="41">
        <v>6.7600000000000016</v>
      </c>
      <c r="V10" s="41">
        <v>5.8699999999999974</v>
      </c>
      <c r="W10" s="41">
        <v>6.4699999999999989</v>
      </c>
      <c r="X10" s="41">
        <v>6.52</v>
      </c>
      <c r="Y10" s="41">
        <v>2.7799999999999976</v>
      </c>
      <c r="Z10" s="41">
        <v>6.4500000000000028</v>
      </c>
      <c r="AA10" s="41">
        <v>2.740000000000002</v>
      </c>
      <c r="AB10" s="42">
        <v>2.75</v>
      </c>
    </row>
    <row r="11" spans="2:28" ht="17.25" thickTop="1" thickBot="1" x14ac:dyDescent="0.3">
      <c r="B11" s="43" t="s">
        <v>48</v>
      </c>
      <c r="C11" s="77">
        <f t="shared" si="0"/>
        <v>78.91</v>
      </c>
      <c r="D11" s="78"/>
      <c r="E11" s="40">
        <v>6.4599999999999973</v>
      </c>
      <c r="F11" s="41">
        <v>6.41</v>
      </c>
      <c r="G11" s="41">
        <v>2.6899999999999977</v>
      </c>
      <c r="H11" s="41">
        <v>2.0199999999999996</v>
      </c>
      <c r="I11" s="41">
        <v>1.9800000000000004</v>
      </c>
      <c r="J11" s="41">
        <v>2.2399999999999984</v>
      </c>
      <c r="K11" s="41">
        <v>4.41</v>
      </c>
      <c r="L11" s="41">
        <v>6.4600000000000009</v>
      </c>
      <c r="M11" s="41">
        <v>2.6099999999999994</v>
      </c>
      <c r="N11" s="41">
        <v>6.360000000000003</v>
      </c>
      <c r="O11" s="41">
        <v>6.0300000000000011</v>
      </c>
      <c r="P11" s="41">
        <v>6.4300000000000033</v>
      </c>
      <c r="Q11" s="41">
        <v>0</v>
      </c>
      <c r="R11" s="41">
        <v>6.269999999999996</v>
      </c>
      <c r="S11" s="41">
        <v>2.5199999999999996</v>
      </c>
      <c r="T11" s="41">
        <v>2.5</v>
      </c>
      <c r="U11" s="41">
        <v>0</v>
      </c>
      <c r="V11" s="41">
        <v>0.94000000000000128</v>
      </c>
      <c r="W11" s="41">
        <v>2.4699999999999989</v>
      </c>
      <c r="X11" s="41">
        <v>0</v>
      </c>
      <c r="Y11" s="41">
        <v>0</v>
      </c>
      <c r="Z11" s="41">
        <v>6.0500000000000007</v>
      </c>
      <c r="AA11" s="41">
        <v>2.4800000000000004</v>
      </c>
      <c r="AB11" s="42">
        <v>1.5799999999999983</v>
      </c>
    </row>
    <row r="12" spans="2:28" ht="17.25" thickTop="1" thickBot="1" x14ac:dyDescent="0.3">
      <c r="B12" s="43" t="s">
        <v>49</v>
      </c>
      <c r="C12" s="77">
        <f t="shared" si="0"/>
        <v>108.57</v>
      </c>
      <c r="D12" s="78"/>
      <c r="E12" s="40">
        <v>0.67999999999999972</v>
      </c>
      <c r="F12" s="41">
        <v>6.1300000000000026</v>
      </c>
      <c r="G12" s="41">
        <v>7.3599999999999994</v>
      </c>
      <c r="H12" s="41">
        <v>5.93</v>
      </c>
      <c r="I12" s="41">
        <v>5.9400000000000013</v>
      </c>
      <c r="J12" s="41">
        <v>5.4600000000000009</v>
      </c>
      <c r="K12" s="41">
        <v>2.4699999999999989</v>
      </c>
      <c r="L12" s="41">
        <v>1.7600000000000016</v>
      </c>
      <c r="M12" s="41">
        <v>5.09</v>
      </c>
      <c r="N12" s="41">
        <v>6.41</v>
      </c>
      <c r="O12" s="41">
        <v>7.240000000000002</v>
      </c>
      <c r="P12" s="41">
        <v>4.8099999999999987</v>
      </c>
      <c r="Q12" s="41">
        <v>3.41</v>
      </c>
      <c r="R12" s="41">
        <v>6.5999999999999979</v>
      </c>
      <c r="S12" s="41">
        <v>7.41</v>
      </c>
      <c r="T12" s="41">
        <v>0</v>
      </c>
      <c r="U12" s="41">
        <v>7.18</v>
      </c>
      <c r="V12" s="41">
        <v>3.5199999999999996</v>
      </c>
      <c r="W12" s="41">
        <v>3.5300000000000011</v>
      </c>
      <c r="X12" s="41">
        <v>0</v>
      </c>
      <c r="Y12" s="41">
        <v>6.5800000000000018</v>
      </c>
      <c r="Z12" s="41">
        <v>1.3900000000000006</v>
      </c>
      <c r="AA12" s="41">
        <v>6.1899999999999977</v>
      </c>
      <c r="AB12" s="42">
        <v>3.4800000000000004</v>
      </c>
    </row>
    <row r="13" spans="2:28" ht="17.25" thickTop="1" thickBot="1" x14ac:dyDescent="0.3">
      <c r="B13" s="43" t="s">
        <v>50</v>
      </c>
      <c r="C13" s="77">
        <f t="shared" si="0"/>
        <v>155.18</v>
      </c>
      <c r="D13" s="78"/>
      <c r="E13" s="40">
        <v>0</v>
      </c>
      <c r="F13" s="41">
        <v>11.329999999999998</v>
      </c>
      <c r="G13" s="41">
        <v>11.5</v>
      </c>
      <c r="H13" s="41">
        <v>7</v>
      </c>
      <c r="I13" s="41">
        <v>7.8000000000000007</v>
      </c>
      <c r="J13" s="41">
        <v>6.3299999999999983</v>
      </c>
      <c r="K13" s="41">
        <v>3.8500000000000014</v>
      </c>
      <c r="L13" s="41">
        <v>5.0600000000000023</v>
      </c>
      <c r="M13" s="41">
        <v>10.279999999999998</v>
      </c>
      <c r="N13" s="41">
        <v>7.3900000000000006</v>
      </c>
      <c r="O13" s="41">
        <v>10.36</v>
      </c>
      <c r="P13" s="41">
        <v>10.909999999999997</v>
      </c>
      <c r="Q13" s="41">
        <v>0</v>
      </c>
      <c r="R13" s="41">
        <v>6.7600000000000016</v>
      </c>
      <c r="S13" s="41">
        <v>7.93</v>
      </c>
      <c r="T13" s="41">
        <v>11.14</v>
      </c>
      <c r="U13" s="41">
        <v>7.32</v>
      </c>
      <c r="V13" s="41">
        <v>8.870000000000001</v>
      </c>
      <c r="W13" s="41">
        <v>0</v>
      </c>
      <c r="X13" s="41">
        <v>0</v>
      </c>
      <c r="Y13" s="41">
        <v>1.0500000000000007</v>
      </c>
      <c r="Z13" s="41">
        <v>9.61</v>
      </c>
      <c r="AA13" s="41">
        <v>10.690000000000001</v>
      </c>
      <c r="AB13" s="42">
        <v>0</v>
      </c>
    </row>
    <row r="14" spans="2:28" ht="17.25" thickTop="1" thickBot="1" x14ac:dyDescent="0.3">
      <c r="B14" s="43" t="s">
        <v>51</v>
      </c>
      <c r="C14" s="77">
        <f t="shared" si="0"/>
        <v>144.22</v>
      </c>
      <c r="D14" s="78"/>
      <c r="E14" s="40">
        <v>1.4600000000000009</v>
      </c>
      <c r="F14" s="41">
        <v>7.48</v>
      </c>
      <c r="G14" s="41">
        <v>7.82</v>
      </c>
      <c r="H14" s="41">
        <v>3.9299999999999997</v>
      </c>
      <c r="I14" s="41">
        <v>3.9200000000000017</v>
      </c>
      <c r="J14" s="41">
        <v>5.1400000000000006</v>
      </c>
      <c r="K14" s="41">
        <v>7.3100000000000023</v>
      </c>
      <c r="L14" s="41">
        <v>4.7399999999999984</v>
      </c>
      <c r="M14" s="41">
        <v>7.4400000000000013</v>
      </c>
      <c r="N14" s="41">
        <v>7.360000000000003</v>
      </c>
      <c r="O14" s="41">
        <v>0</v>
      </c>
      <c r="P14" s="41">
        <v>4.6900000000000013</v>
      </c>
      <c r="Q14" s="41">
        <v>0</v>
      </c>
      <c r="R14" s="41">
        <v>7.5299999999999976</v>
      </c>
      <c r="S14" s="41">
        <v>10.25</v>
      </c>
      <c r="T14" s="41">
        <v>7.27</v>
      </c>
      <c r="U14" s="41">
        <v>7.2800000000000011</v>
      </c>
      <c r="V14" s="41">
        <v>11.080000000000002</v>
      </c>
      <c r="W14" s="41">
        <v>7.2600000000000016</v>
      </c>
      <c r="X14" s="41">
        <v>11.049999999999997</v>
      </c>
      <c r="Y14" s="41">
        <v>0</v>
      </c>
      <c r="Z14" s="41">
        <v>10.120000000000001</v>
      </c>
      <c r="AA14" s="41">
        <v>11.090000000000003</v>
      </c>
      <c r="AB14" s="42">
        <v>0</v>
      </c>
    </row>
    <row r="15" spans="2:28" ht="17.25" thickTop="1" thickBot="1" x14ac:dyDescent="0.3">
      <c r="B15" s="43" t="s">
        <v>52</v>
      </c>
      <c r="C15" s="77">
        <f t="shared" si="0"/>
        <v>132.97000000000003</v>
      </c>
      <c r="D15" s="78"/>
      <c r="E15" s="40">
        <v>0</v>
      </c>
      <c r="F15" s="41">
        <v>11.370000000000001</v>
      </c>
      <c r="G15" s="41">
        <v>11.279999999999998</v>
      </c>
      <c r="H15" s="41">
        <v>7.57</v>
      </c>
      <c r="I15" s="41">
        <v>7.620000000000001</v>
      </c>
      <c r="J15" s="41">
        <v>9.2100000000000009</v>
      </c>
      <c r="K15" s="41">
        <v>5.32</v>
      </c>
      <c r="L15" s="41">
        <v>5.34</v>
      </c>
      <c r="M15" s="41">
        <v>9.1999999999999993</v>
      </c>
      <c r="N15" s="41">
        <v>10.169999999999998</v>
      </c>
      <c r="O15" s="41">
        <v>3.3299999999999983</v>
      </c>
      <c r="P15" s="41">
        <v>10.009999999999998</v>
      </c>
      <c r="Q15" s="41">
        <v>0</v>
      </c>
      <c r="R15" s="41">
        <v>2.870000000000001</v>
      </c>
      <c r="S15" s="41">
        <v>1.0399999999999991</v>
      </c>
      <c r="T15" s="41">
        <v>1.0400000000000027</v>
      </c>
      <c r="U15" s="41">
        <v>7.5</v>
      </c>
      <c r="V15" s="41">
        <v>2.8500000000000014</v>
      </c>
      <c r="W15" s="41">
        <v>9.9500000000000028</v>
      </c>
      <c r="X15" s="41">
        <v>9.75</v>
      </c>
      <c r="Y15" s="41">
        <v>1.0899999999999999</v>
      </c>
      <c r="Z15" s="41">
        <v>2.4299999999999997</v>
      </c>
      <c r="AA15" s="41">
        <v>4.0300000000000011</v>
      </c>
      <c r="AB15" s="42">
        <v>0</v>
      </c>
    </row>
    <row r="16" spans="2:28" ht="17.25" thickTop="1" thickBot="1" x14ac:dyDescent="0.3">
      <c r="B16" s="43" t="s">
        <v>53</v>
      </c>
      <c r="C16" s="77">
        <f t="shared" si="0"/>
        <v>108.60999999999999</v>
      </c>
      <c r="D16" s="78"/>
      <c r="E16" s="40">
        <v>1.1199999999999974</v>
      </c>
      <c r="F16" s="41">
        <v>3.9999999999999147E-2</v>
      </c>
      <c r="G16" s="41">
        <v>2.9299999999999997</v>
      </c>
      <c r="H16" s="41">
        <v>3.6700000000000017</v>
      </c>
      <c r="I16" s="41">
        <v>3.6999999999999993</v>
      </c>
      <c r="J16" s="41">
        <v>3.6900000000000013</v>
      </c>
      <c r="K16" s="41">
        <v>0</v>
      </c>
      <c r="L16" s="41">
        <v>2.0399999999999991</v>
      </c>
      <c r="M16" s="41">
        <v>1.6700000000000017</v>
      </c>
      <c r="N16" s="41">
        <v>10.200000000000003</v>
      </c>
      <c r="O16" s="41">
        <v>1.1600000000000001</v>
      </c>
      <c r="P16" s="41">
        <v>8.5800000000000018</v>
      </c>
      <c r="Q16" s="41">
        <v>5.66</v>
      </c>
      <c r="R16" s="41">
        <v>10.190000000000001</v>
      </c>
      <c r="S16" s="41">
        <v>8.2700000000000031</v>
      </c>
      <c r="T16" s="41">
        <v>9.6499999999999986</v>
      </c>
      <c r="U16" s="41">
        <v>0</v>
      </c>
      <c r="V16" s="41">
        <v>0.21000000000000085</v>
      </c>
      <c r="W16" s="41">
        <v>10.259999999999998</v>
      </c>
      <c r="X16" s="41">
        <v>0</v>
      </c>
      <c r="Y16" s="41">
        <v>0.44999999999999929</v>
      </c>
      <c r="Z16" s="41">
        <v>6.8000000000000007</v>
      </c>
      <c r="AA16" s="41">
        <v>9.4700000000000024</v>
      </c>
      <c r="AB16" s="42">
        <v>8.8499999999999979</v>
      </c>
    </row>
    <row r="17" spans="2:28" ht="17.25" thickTop="1" thickBot="1" x14ac:dyDescent="0.3">
      <c r="B17" s="43" t="s">
        <v>54</v>
      </c>
      <c r="C17" s="77">
        <f t="shared" si="0"/>
        <v>118.48999999999995</v>
      </c>
      <c r="D17" s="78"/>
      <c r="E17" s="40">
        <v>1.0599999999999987</v>
      </c>
      <c r="F17" s="41">
        <v>10.049999999999997</v>
      </c>
      <c r="G17" s="41">
        <v>10.619999999999997</v>
      </c>
      <c r="H17" s="41">
        <v>10.859999999999996</v>
      </c>
      <c r="I17" s="41">
        <v>10.470000000000002</v>
      </c>
      <c r="J17" s="41">
        <v>3.0500000000000007</v>
      </c>
      <c r="K17" s="41">
        <v>3.879999999999999</v>
      </c>
      <c r="L17" s="41">
        <v>8.5499999999999972</v>
      </c>
      <c r="M17" s="41">
        <v>1.1400000000000006</v>
      </c>
      <c r="N17" s="41">
        <v>4.4899999999999984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1.8200000000000003</v>
      </c>
      <c r="U17" s="41">
        <v>0</v>
      </c>
      <c r="V17" s="41">
        <v>0</v>
      </c>
      <c r="W17" s="41">
        <v>9.07</v>
      </c>
      <c r="X17" s="41">
        <v>10.23</v>
      </c>
      <c r="Y17" s="41">
        <v>9.2099999999999973</v>
      </c>
      <c r="Z17" s="41">
        <v>9.2099999999999973</v>
      </c>
      <c r="AA17" s="41">
        <v>8.129999999999999</v>
      </c>
      <c r="AB17" s="42">
        <v>6.6499999999999986</v>
      </c>
    </row>
    <row r="18" spans="2:28" ht="17.25" thickTop="1" thickBot="1" x14ac:dyDescent="0.3">
      <c r="B18" s="43" t="s">
        <v>55</v>
      </c>
      <c r="C18" s="77">
        <f t="shared" si="0"/>
        <v>123.74</v>
      </c>
      <c r="D18" s="78"/>
      <c r="E18" s="40">
        <v>0.32000000000000028</v>
      </c>
      <c r="F18" s="41">
        <v>8.8999999999999986</v>
      </c>
      <c r="G18" s="41">
        <v>11.3</v>
      </c>
      <c r="H18" s="41">
        <v>11.36</v>
      </c>
      <c r="I18" s="41">
        <v>11.510000000000002</v>
      </c>
      <c r="J18" s="41">
        <v>11.5</v>
      </c>
      <c r="K18" s="41">
        <v>11.469999999999999</v>
      </c>
      <c r="L18" s="41">
        <v>4</v>
      </c>
      <c r="M18" s="41">
        <v>4.5200000000000031</v>
      </c>
      <c r="N18" s="41">
        <v>9.1199999999999974</v>
      </c>
      <c r="O18" s="41">
        <v>9.7600000000000016</v>
      </c>
      <c r="P18" s="41">
        <v>10.46</v>
      </c>
      <c r="Q18" s="41">
        <v>0</v>
      </c>
      <c r="R18" s="41">
        <v>0</v>
      </c>
      <c r="S18" s="41">
        <v>9.8800000000000026</v>
      </c>
      <c r="T18" s="41">
        <v>9.64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">
        <v>56</v>
      </c>
      <c r="C19" s="77">
        <f t="shared" si="0"/>
        <v>124.02999999999999</v>
      </c>
      <c r="D19" s="78"/>
      <c r="E19" s="40">
        <v>10.130000000000003</v>
      </c>
      <c r="F19" s="41">
        <v>10.400000000000002</v>
      </c>
      <c r="G19" s="41">
        <v>7.4399999999999977</v>
      </c>
      <c r="H19" s="41">
        <v>3.7699999999999996</v>
      </c>
      <c r="I19" s="41">
        <v>3.120000000000001</v>
      </c>
      <c r="J19" s="41">
        <v>0.19999999999999929</v>
      </c>
      <c r="K19" s="41">
        <v>0</v>
      </c>
      <c r="L19" s="41">
        <v>2.4299999999999997</v>
      </c>
      <c r="M19" s="41">
        <v>10.349999999999998</v>
      </c>
      <c r="N19" s="41">
        <v>6.9400000000000013</v>
      </c>
      <c r="O19" s="41">
        <v>0</v>
      </c>
      <c r="P19" s="41">
        <v>4.490000000000002</v>
      </c>
      <c r="Q19" s="41">
        <v>0</v>
      </c>
      <c r="R19" s="41">
        <v>9.8499999999999979</v>
      </c>
      <c r="S19" s="41">
        <v>9.9599999999999973</v>
      </c>
      <c r="T19" s="41">
        <v>9.3300000000000018</v>
      </c>
      <c r="U19" s="41">
        <v>0</v>
      </c>
      <c r="V19" s="41">
        <v>0</v>
      </c>
      <c r="W19" s="41">
        <v>8.2800000000000011</v>
      </c>
      <c r="X19" s="41">
        <v>9.629999999999999</v>
      </c>
      <c r="Y19" s="41">
        <v>9.61</v>
      </c>
      <c r="Z19" s="41">
        <v>3.8000000000000007</v>
      </c>
      <c r="AA19" s="41">
        <v>4.3000000000000007</v>
      </c>
      <c r="AB19" s="42">
        <v>0</v>
      </c>
    </row>
    <row r="20" spans="2:28" ht="17.25" thickTop="1" thickBot="1" x14ac:dyDescent="0.3">
      <c r="B20" s="43" t="s">
        <v>57</v>
      </c>
      <c r="C20" s="77">
        <f t="shared" si="0"/>
        <v>107.71000000000001</v>
      </c>
      <c r="D20" s="78"/>
      <c r="E20" s="40">
        <v>7.9399999999999977</v>
      </c>
      <c r="F20" s="41">
        <v>9.16</v>
      </c>
      <c r="G20" s="41">
        <v>3.16</v>
      </c>
      <c r="H20" s="41">
        <v>0</v>
      </c>
      <c r="I20" s="41">
        <v>0</v>
      </c>
      <c r="J20" s="41">
        <v>1.0000000000001563E-2</v>
      </c>
      <c r="K20" s="41">
        <v>0</v>
      </c>
      <c r="L20" s="41">
        <v>0</v>
      </c>
      <c r="M20" s="41">
        <v>2.3400000000000034</v>
      </c>
      <c r="N20" s="41">
        <v>0</v>
      </c>
      <c r="O20" s="41">
        <v>5.23</v>
      </c>
      <c r="P20" s="41">
        <v>9.0400000000000027</v>
      </c>
      <c r="Q20" s="41">
        <v>9.9799999999999969</v>
      </c>
      <c r="R20" s="41">
        <v>9.2900000000000027</v>
      </c>
      <c r="S20" s="41">
        <v>9.8000000000000007</v>
      </c>
      <c r="T20" s="41">
        <v>9.5</v>
      </c>
      <c r="U20" s="41">
        <v>0</v>
      </c>
      <c r="V20" s="41">
        <v>0.32000000000000028</v>
      </c>
      <c r="W20" s="41">
        <v>8.9099999999999966</v>
      </c>
      <c r="X20" s="41">
        <v>9.870000000000001</v>
      </c>
      <c r="Y20" s="41">
        <v>0</v>
      </c>
      <c r="Z20" s="41">
        <v>8.6500000000000021</v>
      </c>
      <c r="AA20" s="41">
        <v>4.509999999999998</v>
      </c>
      <c r="AB20" s="42">
        <v>0</v>
      </c>
    </row>
    <row r="21" spans="2:28" ht="17.25" thickTop="1" thickBot="1" x14ac:dyDescent="0.3">
      <c r="B21" s="43" t="s">
        <v>58</v>
      </c>
      <c r="C21" s="77">
        <f t="shared" si="0"/>
        <v>86.43</v>
      </c>
      <c r="D21" s="78"/>
      <c r="E21" s="40">
        <v>8.9499999999999993</v>
      </c>
      <c r="F21" s="41">
        <v>2.5799999999999983</v>
      </c>
      <c r="G21" s="41">
        <v>0</v>
      </c>
      <c r="H21" s="41">
        <v>0</v>
      </c>
      <c r="I21" s="41">
        <v>0</v>
      </c>
      <c r="J21" s="41">
        <v>0</v>
      </c>
      <c r="K21" s="41">
        <v>1.9999999999999574E-2</v>
      </c>
      <c r="L21" s="41">
        <v>0</v>
      </c>
      <c r="M21" s="41">
        <v>5.6900000000000013</v>
      </c>
      <c r="N21" s="41">
        <v>0</v>
      </c>
      <c r="O21" s="41">
        <v>5.259999999999998</v>
      </c>
      <c r="P21" s="41">
        <v>8.7000000000000028</v>
      </c>
      <c r="Q21" s="41">
        <v>0</v>
      </c>
      <c r="R21" s="41">
        <v>0</v>
      </c>
      <c r="S21" s="41">
        <v>8.6799999999999962</v>
      </c>
      <c r="T21" s="41">
        <v>8.68</v>
      </c>
      <c r="U21" s="41">
        <v>0</v>
      </c>
      <c r="V21" s="41">
        <v>8.7700000000000031</v>
      </c>
      <c r="W21" s="41">
        <v>8.4499999999999993</v>
      </c>
      <c r="X21" s="41">
        <v>0</v>
      </c>
      <c r="Y21" s="41">
        <v>0</v>
      </c>
      <c r="Z21" s="41">
        <v>7.6900000000000013</v>
      </c>
      <c r="AA21" s="41">
        <v>8.8100000000000023</v>
      </c>
      <c r="AB21" s="42">
        <v>4.1499999999999986</v>
      </c>
    </row>
    <row r="22" spans="2:28" ht="17.25" thickTop="1" thickBot="1" x14ac:dyDescent="0.3">
      <c r="B22" s="43" t="s">
        <v>59</v>
      </c>
      <c r="C22" s="77">
        <f t="shared" si="0"/>
        <v>79.040000000000006</v>
      </c>
      <c r="D22" s="78"/>
      <c r="E22" s="40">
        <v>3.2100000000000009</v>
      </c>
      <c r="F22" s="41">
        <v>6.9899999999999984</v>
      </c>
      <c r="G22" s="41">
        <v>2.3000000000000007</v>
      </c>
      <c r="H22" s="41">
        <v>0</v>
      </c>
      <c r="I22" s="41">
        <v>0</v>
      </c>
      <c r="J22" s="41">
        <v>3.120000000000001</v>
      </c>
      <c r="K22" s="41">
        <v>0</v>
      </c>
      <c r="L22" s="41">
        <v>7.09</v>
      </c>
      <c r="M22" s="41">
        <v>3.8000000000000007</v>
      </c>
      <c r="N22" s="41">
        <v>0</v>
      </c>
      <c r="O22" s="41">
        <v>0</v>
      </c>
      <c r="P22" s="41">
        <v>6.52</v>
      </c>
      <c r="Q22" s="41">
        <v>0</v>
      </c>
      <c r="R22" s="41">
        <v>0</v>
      </c>
      <c r="S22" s="41">
        <v>0</v>
      </c>
      <c r="T22" s="41">
        <v>6.7399999999999984</v>
      </c>
      <c r="U22" s="41">
        <v>8.870000000000001</v>
      </c>
      <c r="V22" s="41">
        <v>2.5299999999999976</v>
      </c>
      <c r="W22" s="41">
        <v>0</v>
      </c>
      <c r="X22" s="41">
        <v>0</v>
      </c>
      <c r="Y22" s="41">
        <v>8.7299999999999969</v>
      </c>
      <c r="Z22" s="41">
        <v>9.5600000000000023</v>
      </c>
      <c r="AA22" s="41">
        <v>9.5799999999999983</v>
      </c>
      <c r="AB22" s="42">
        <v>0</v>
      </c>
    </row>
    <row r="23" spans="2:28" ht="17.25" thickTop="1" thickBot="1" x14ac:dyDescent="0.3">
      <c r="B23" s="43" t="s">
        <v>60</v>
      </c>
      <c r="C23" s="77">
        <f t="shared" si="0"/>
        <v>97.919999999999987</v>
      </c>
      <c r="D23" s="78"/>
      <c r="E23" s="40">
        <v>0</v>
      </c>
      <c r="F23" s="41">
        <v>2.4400000000000013</v>
      </c>
      <c r="G23" s="41">
        <v>2.6099999999999994</v>
      </c>
      <c r="H23" s="41">
        <v>0</v>
      </c>
      <c r="I23" s="41">
        <v>3.9699999999999989</v>
      </c>
      <c r="J23" s="41">
        <v>4.4899999999999984</v>
      </c>
      <c r="K23" s="41">
        <v>0</v>
      </c>
      <c r="L23" s="41">
        <v>0</v>
      </c>
      <c r="M23" s="41">
        <v>0</v>
      </c>
      <c r="N23" s="41">
        <v>3.5</v>
      </c>
      <c r="O23" s="41">
        <v>7.4399999999999977</v>
      </c>
      <c r="P23" s="41">
        <v>8.6700000000000017</v>
      </c>
      <c r="Q23" s="41">
        <v>8.59</v>
      </c>
      <c r="R23" s="41">
        <v>9.4200000000000017</v>
      </c>
      <c r="S23" s="41">
        <v>9.0999999999999979</v>
      </c>
      <c r="T23" s="41">
        <v>8.77</v>
      </c>
      <c r="U23" s="41">
        <v>1.2200000000000024</v>
      </c>
      <c r="V23" s="41">
        <v>7.6999999999999957</v>
      </c>
      <c r="W23" s="41">
        <v>7.629999999999999</v>
      </c>
      <c r="X23" s="41">
        <v>0</v>
      </c>
      <c r="Y23" s="41">
        <v>0</v>
      </c>
      <c r="Z23" s="41">
        <v>3.7700000000000031</v>
      </c>
      <c r="AA23" s="41">
        <v>8.6000000000000014</v>
      </c>
      <c r="AB23" s="42">
        <v>0</v>
      </c>
    </row>
    <row r="24" spans="2:28" ht="17.25" thickTop="1" thickBot="1" x14ac:dyDescent="0.3">
      <c r="B24" s="43" t="s">
        <v>61</v>
      </c>
      <c r="C24" s="77">
        <f t="shared" si="0"/>
        <v>177.76</v>
      </c>
      <c r="D24" s="78"/>
      <c r="E24" s="40">
        <v>7.2899999999999991</v>
      </c>
      <c r="F24" s="41">
        <v>8.77</v>
      </c>
      <c r="G24" s="41">
        <v>9.8100000000000023</v>
      </c>
      <c r="H24" s="41">
        <v>7.379999999999999</v>
      </c>
      <c r="I24" s="41">
        <v>7.360000000000003</v>
      </c>
      <c r="J24" s="41">
        <v>4.4799999999999969</v>
      </c>
      <c r="K24" s="41">
        <v>0</v>
      </c>
      <c r="L24" s="41">
        <v>0</v>
      </c>
      <c r="M24" s="41">
        <v>8.2700000000000031</v>
      </c>
      <c r="N24" s="41">
        <v>9.57</v>
      </c>
      <c r="O24" s="41">
        <v>7.34</v>
      </c>
      <c r="P24" s="41">
        <v>7.32</v>
      </c>
      <c r="Q24" s="41">
        <v>8.7199999999999989</v>
      </c>
      <c r="R24" s="41">
        <v>9.2800000000000011</v>
      </c>
      <c r="S24" s="41">
        <v>8.990000000000002</v>
      </c>
      <c r="T24" s="41">
        <v>9.07</v>
      </c>
      <c r="U24" s="41">
        <v>9.1599999999999966</v>
      </c>
      <c r="V24" s="41">
        <v>9.1000000000000014</v>
      </c>
      <c r="W24" s="41">
        <v>9.14</v>
      </c>
      <c r="X24" s="41">
        <v>9.23</v>
      </c>
      <c r="Y24" s="41">
        <v>9.11</v>
      </c>
      <c r="Z24" s="41">
        <v>9.2000000000000028</v>
      </c>
      <c r="AA24" s="41">
        <v>9.1700000000000017</v>
      </c>
      <c r="AB24" s="42">
        <v>0</v>
      </c>
    </row>
    <row r="25" spans="2:28" ht="17.25" thickTop="1" thickBot="1" x14ac:dyDescent="0.3">
      <c r="B25" s="43" t="s">
        <v>62</v>
      </c>
      <c r="C25" s="77">
        <f t="shared" si="0"/>
        <v>129.70000000000002</v>
      </c>
      <c r="D25" s="78"/>
      <c r="E25" s="40">
        <v>8.5899999999999963</v>
      </c>
      <c r="F25" s="41">
        <v>0</v>
      </c>
      <c r="G25" s="41">
        <v>2.8699999999999974</v>
      </c>
      <c r="H25" s="41">
        <v>8.5300000000000011</v>
      </c>
      <c r="I25" s="41">
        <v>5.7099999999999973</v>
      </c>
      <c r="J25" s="41">
        <v>5.5500000000000007</v>
      </c>
      <c r="K25" s="41">
        <v>0</v>
      </c>
      <c r="L25" s="41">
        <v>0</v>
      </c>
      <c r="M25" s="41">
        <v>6.9199999999999982</v>
      </c>
      <c r="N25" s="41">
        <v>8.2600000000000016</v>
      </c>
      <c r="O25" s="41">
        <v>8.9199999999999982</v>
      </c>
      <c r="P25" s="41">
        <v>2.0800000000000018</v>
      </c>
      <c r="Q25" s="41">
        <v>5.2100000000000009</v>
      </c>
      <c r="R25" s="41">
        <v>0</v>
      </c>
      <c r="S25" s="41">
        <v>8.9799999999999969</v>
      </c>
      <c r="T25" s="41">
        <v>8.9499999999999993</v>
      </c>
      <c r="U25" s="41">
        <v>0</v>
      </c>
      <c r="V25" s="41">
        <v>0</v>
      </c>
      <c r="W25" s="41">
        <v>4.4500000000000028</v>
      </c>
      <c r="X25" s="41">
        <v>8.9499999999999993</v>
      </c>
      <c r="Y25" s="41">
        <v>8.9600000000000009</v>
      </c>
      <c r="Z25" s="41">
        <v>8.93</v>
      </c>
      <c r="AA25" s="41">
        <v>8.91</v>
      </c>
      <c r="AB25" s="42">
        <v>8.93</v>
      </c>
    </row>
    <row r="26" spans="2:28" ht="17.25" thickTop="1" thickBot="1" x14ac:dyDescent="0.3">
      <c r="B26" s="43" t="s">
        <v>63</v>
      </c>
      <c r="C26" s="77">
        <f t="shared" si="0"/>
        <v>153.72000000000006</v>
      </c>
      <c r="D26" s="78"/>
      <c r="E26" s="40">
        <v>8.9100000000000037</v>
      </c>
      <c r="F26" s="41">
        <v>6.6500000000000021</v>
      </c>
      <c r="G26" s="41">
        <v>8.2999999999999972</v>
      </c>
      <c r="H26" s="41">
        <v>8.4399999999999977</v>
      </c>
      <c r="I26" s="41">
        <v>8.8299999999999983</v>
      </c>
      <c r="J26" s="41">
        <v>0</v>
      </c>
      <c r="K26" s="41">
        <v>0</v>
      </c>
      <c r="L26" s="41">
        <v>3.4400000000000013</v>
      </c>
      <c r="M26" s="41">
        <v>8.2600000000000016</v>
      </c>
      <c r="N26" s="41">
        <v>8.8400000000000034</v>
      </c>
      <c r="O26" s="41">
        <v>8.84</v>
      </c>
      <c r="P26" s="41">
        <v>8.8100000000000023</v>
      </c>
      <c r="Q26" s="41">
        <v>8.8100000000000023</v>
      </c>
      <c r="R26" s="41">
        <v>8.77</v>
      </c>
      <c r="S26" s="41">
        <v>8.740000000000002</v>
      </c>
      <c r="T26" s="41">
        <v>8.8200000000000038</v>
      </c>
      <c r="U26" s="41">
        <v>0</v>
      </c>
      <c r="V26" s="41">
        <v>0</v>
      </c>
      <c r="W26" s="41">
        <v>8.75</v>
      </c>
      <c r="X26" s="41">
        <v>8.75</v>
      </c>
      <c r="Y26" s="41">
        <v>4.730000000000004</v>
      </c>
      <c r="Z26" s="41">
        <v>0</v>
      </c>
      <c r="AA26" s="41">
        <v>8.2899999999999991</v>
      </c>
      <c r="AB26" s="42">
        <v>8.7399999999999984</v>
      </c>
    </row>
    <row r="27" spans="2:28" ht="17.25" thickTop="1" thickBot="1" x14ac:dyDescent="0.3">
      <c r="B27" s="43" t="s">
        <v>64</v>
      </c>
      <c r="C27" s="77">
        <f t="shared" si="0"/>
        <v>140.86000000000001</v>
      </c>
      <c r="D27" s="78"/>
      <c r="E27" s="40">
        <v>8.5899999999999963</v>
      </c>
      <c r="F27" s="41">
        <v>0</v>
      </c>
      <c r="G27" s="41">
        <v>1.5500000000000007</v>
      </c>
      <c r="H27" s="41">
        <v>0</v>
      </c>
      <c r="I27" s="41">
        <v>0</v>
      </c>
      <c r="J27" s="41">
        <v>8.7299999999999969</v>
      </c>
      <c r="K27" s="41">
        <v>0</v>
      </c>
      <c r="L27" s="41">
        <v>1.1999999999999993</v>
      </c>
      <c r="M27" s="41">
        <v>7.3699999999999974</v>
      </c>
      <c r="N27" s="41">
        <v>7.6400000000000006</v>
      </c>
      <c r="O27" s="41">
        <v>8.4799999999999969</v>
      </c>
      <c r="P27" s="41">
        <v>8.43</v>
      </c>
      <c r="Q27" s="41">
        <v>8.66</v>
      </c>
      <c r="R27" s="41">
        <v>0.69999999999999929</v>
      </c>
      <c r="S27" s="41">
        <v>8.5599999999999987</v>
      </c>
      <c r="T27" s="41">
        <v>8.490000000000002</v>
      </c>
      <c r="U27" s="41">
        <v>8.5</v>
      </c>
      <c r="V27" s="41">
        <v>2.91</v>
      </c>
      <c r="W27" s="41">
        <v>8.6000000000000014</v>
      </c>
      <c r="X27" s="41">
        <v>8.620000000000001</v>
      </c>
      <c r="Y27" s="41">
        <v>8.59</v>
      </c>
      <c r="Z27" s="41">
        <v>8.4199999999999982</v>
      </c>
      <c r="AA27" s="41">
        <v>8.41</v>
      </c>
      <c r="AB27" s="42">
        <v>8.41</v>
      </c>
    </row>
    <row r="28" spans="2:28" ht="17.25" thickTop="1" thickBot="1" x14ac:dyDescent="0.3">
      <c r="B28" s="43" t="s">
        <v>65</v>
      </c>
      <c r="C28" s="77">
        <f t="shared" si="0"/>
        <v>118.14000000000001</v>
      </c>
      <c r="D28" s="78"/>
      <c r="E28" s="40">
        <v>6.8500000000000014</v>
      </c>
      <c r="F28" s="41">
        <v>8.4200000000000017</v>
      </c>
      <c r="G28" s="41">
        <v>8.5</v>
      </c>
      <c r="H28" s="41">
        <v>8.490000000000002</v>
      </c>
      <c r="I28" s="41">
        <v>8.3000000000000007</v>
      </c>
      <c r="J28" s="41">
        <v>0</v>
      </c>
      <c r="K28" s="41">
        <v>0</v>
      </c>
      <c r="L28" s="41">
        <v>5.91</v>
      </c>
      <c r="M28" s="41">
        <v>5.5799999999999983</v>
      </c>
      <c r="N28" s="41">
        <v>8</v>
      </c>
      <c r="O28" s="41">
        <v>0</v>
      </c>
      <c r="P28" s="41">
        <v>0</v>
      </c>
      <c r="Q28" s="41">
        <v>0</v>
      </c>
      <c r="R28" s="41">
        <v>2.75</v>
      </c>
      <c r="S28" s="41">
        <v>7.32</v>
      </c>
      <c r="T28" s="41">
        <v>7.9499999999999993</v>
      </c>
      <c r="U28" s="41">
        <v>0</v>
      </c>
      <c r="V28" s="41">
        <v>0</v>
      </c>
      <c r="W28" s="41">
        <v>8.1499999999999986</v>
      </c>
      <c r="X28" s="41">
        <v>7.93</v>
      </c>
      <c r="Y28" s="41">
        <v>1.8699999999999974</v>
      </c>
      <c r="Z28" s="41">
        <v>6.2399999999999984</v>
      </c>
      <c r="AA28" s="41">
        <v>7.9499999999999993</v>
      </c>
      <c r="AB28" s="42">
        <v>7.93</v>
      </c>
    </row>
    <row r="29" spans="2:28" ht="17.25" thickTop="1" thickBot="1" x14ac:dyDescent="0.3">
      <c r="B29" s="43" t="s">
        <v>66</v>
      </c>
      <c r="C29" s="77">
        <f t="shared" si="0"/>
        <v>105.58</v>
      </c>
      <c r="D29" s="78"/>
      <c r="E29" s="40">
        <v>4.3499999999999979</v>
      </c>
      <c r="F29" s="41">
        <v>7.8099999999999987</v>
      </c>
      <c r="G29" s="41">
        <v>7.9299999999999962</v>
      </c>
      <c r="H29" s="41">
        <v>7.9199999999999982</v>
      </c>
      <c r="I29" s="41">
        <v>7.57</v>
      </c>
      <c r="J29" s="41">
        <v>2.2899999999999991</v>
      </c>
      <c r="K29" s="41">
        <v>0</v>
      </c>
      <c r="L29" s="41">
        <v>0</v>
      </c>
      <c r="M29" s="41">
        <v>4.9600000000000009</v>
      </c>
      <c r="N29" s="41">
        <v>8.0100000000000016</v>
      </c>
      <c r="O29" s="41">
        <v>2.2199999999999989</v>
      </c>
      <c r="P29" s="41">
        <v>0</v>
      </c>
      <c r="Q29" s="41">
        <v>0</v>
      </c>
      <c r="R29" s="41">
        <v>7.6299999999999955</v>
      </c>
      <c r="S29" s="41">
        <v>6.0399999999999991</v>
      </c>
      <c r="T29" s="41">
        <v>0</v>
      </c>
      <c r="U29" s="41">
        <v>0</v>
      </c>
      <c r="V29" s="41">
        <v>4.6000000000000014</v>
      </c>
      <c r="W29" s="41">
        <v>7.740000000000002</v>
      </c>
      <c r="X29" s="41">
        <v>8.11</v>
      </c>
      <c r="Y29" s="41">
        <v>0.57000000000000028</v>
      </c>
      <c r="Z29" s="41">
        <v>2.5499999999999972</v>
      </c>
      <c r="AA29" s="41">
        <v>7.09</v>
      </c>
      <c r="AB29" s="42">
        <v>8.1899999999999977</v>
      </c>
    </row>
    <row r="30" spans="2:28" ht="17.25" thickTop="1" thickBot="1" x14ac:dyDescent="0.3">
      <c r="B30" s="43" t="s">
        <v>67</v>
      </c>
      <c r="C30" s="77">
        <f t="shared" si="0"/>
        <v>58.25</v>
      </c>
      <c r="D30" s="78"/>
      <c r="E30" s="40">
        <v>4.0799999999999983</v>
      </c>
      <c r="F30" s="41">
        <v>8.6199999999999974</v>
      </c>
      <c r="G30" s="41">
        <v>9.1000000000000014</v>
      </c>
      <c r="H30" s="41">
        <v>7.8400000000000034</v>
      </c>
      <c r="I30" s="41">
        <v>9.2399999999999984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4.8099999999999987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8.9499999999999993</v>
      </c>
      <c r="X30" s="41">
        <v>1.1799999999999997</v>
      </c>
      <c r="Y30" s="41">
        <v>2.8599999999999994</v>
      </c>
      <c r="Z30" s="41">
        <v>0</v>
      </c>
      <c r="AA30" s="41">
        <v>1.3999999999999986</v>
      </c>
      <c r="AB30" s="42">
        <v>0.17000000000000171</v>
      </c>
    </row>
    <row r="31" spans="2:28" ht="17.25" thickTop="1" thickBot="1" x14ac:dyDescent="0.3">
      <c r="B31" s="43" t="s">
        <v>68</v>
      </c>
      <c r="C31" s="77">
        <f t="shared" si="0"/>
        <v>60.489999999999995</v>
      </c>
      <c r="D31" s="78"/>
      <c r="E31" s="40">
        <v>5.1900000000000013</v>
      </c>
      <c r="F31" s="41">
        <v>6.4699999999999989</v>
      </c>
      <c r="G31" s="41">
        <v>0</v>
      </c>
      <c r="H31" s="41">
        <v>9.1900000000000013</v>
      </c>
      <c r="I31" s="41">
        <v>0</v>
      </c>
      <c r="J31" s="41">
        <v>2.4299999999999997</v>
      </c>
      <c r="K31" s="41">
        <v>0.76999999999999957</v>
      </c>
      <c r="L31" s="41">
        <v>1.5899999999999999</v>
      </c>
      <c r="M31" s="41">
        <v>6.1400000000000006</v>
      </c>
      <c r="N31" s="41">
        <v>0</v>
      </c>
      <c r="O31" s="41">
        <v>0.62000000000000099</v>
      </c>
      <c r="P31" s="41">
        <v>0.87000000000000099</v>
      </c>
      <c r="Q31" s="41">
        <v>0</v>
      </c>
      <c r="R31" s="41">
        <v>0</v>
      </c>
      <c r="S31" s="41">
        <v>3.7300000000000004</v>
      </c>
      <c r="T31" s="41">
        <v>1.2099999999999973</v>
      </c>
      <c r="U31" s="41">
        <v>5.2100000000000009</v>
      </c>
      <c r="V31" s="41">
        <v>0</v>
      </c>
      <c r="W31" s="41">
        <v>0</v>
      </c>
      <c r="X31" s="41">
        <v>8.09</v>
      </c>
      <c r="Y31" s="41">
        <v>8.8499999999999979</v>
      </c>
      <c r="Z31" s="41">
        <v>0</v>
      </c>
      <c r="AA31" s="41">
        <v>1.9999999999999574E-2</v>
      </c>
      <c r="AB31" s="42">
        <v>0.10999999999999943</v>
      </c>
    </row>
    <row r="32" spans="2:28" ht="17.25" thickTop="1" thickBot="1" x14ac:dyDescent="0.3">
      <c r="B32" s="43" t="s">
        <v>69</v>
      </c>
      <c r="C32" s="77">
        <f t="shared" si="0"/>
        <v>51.830000000000013</v>
      </c>
      <c r="D32" s="78"/>
      <c r="E32" s="40">
        <v>7.8000000000000007</v>
      </c>
      <c r="F32" s="41">
        <v>1.1999999999999993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1.0199999999999996</v>
      </c>
      <c r="N32" s="41">
        <v>8.43</v>
      </c>
      <c r="O32" s="41">
        <v>8.93</v>
      </c>
      <c r="P32" s="41">
        <v>0</v>
      </c>
      <c r="Q32" s="41">
        <v>1.0799999999999983</v>
      </c>
      <c r="R32" s="41">
        <v>1.4800000000000004</v>
      </c>
      <c r="S32" s="41">
        <v>0</v>
      </c>
      <c r="T32" s="41">
        <v>0</v>
      </c>
      <c r="U32" s="41">
        <v>2.4200000000000017</v>
      </c>
      <c r="V32" s="41">
        <v>0</v>
      </c>
      <c r="W32" s="41">
        <v>0</v>
      </c>
      <c r="X32" s="41">
        <v>1.4800000000000004</v>
      </c>
      <c r="Y32" s="41">
        <v>8.5600000000000023</v>
      </c>
      <c r="Z32" s="41">
        <v>0.69999999999999929</v>
      </c>
      <c r="AA32" s="41">
        <v>0</v>
      </c>
      <c r="AB32" s="42">
        <v>8.73</v>
      </c>
    </row>
    <row r="33" spans="2:29" ht="17.25" thickTop="1" thickBot="1" x14ac:dyDescent="0.3">
      <c r="B33" s="43" t="s">
        <v>70</v>
      </c>
      <c r="C33" s="77">
        <f t="shared" si="0"/>
        <v>19.059999999999999</v>
      </c>
      <c r="D33" s="78"/>
      <c r="E33" s="40">
        <v>2.75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1.5500000000000007</v>
      </c>
      <c r="Y33" s="41">
        <v>0</v>
      </c>
      <c r="Z33" s="41">
        <v>4.8300000000000018</v>
      </c>
      <c r="AA33" s="41">
        <v>2.6499999999999986</v>
      </c>
      <c r="AB33" s="42">
        <v>7.2799999999999976</v>
      </c>
    </row>
    <row r="34" spans="2:29" ht="16.5" thickTop="1" x14ac:dyDescent="0.25">
      <c r="B34" s="44" t="s">
        <v>71</v>
      </c>
      <c r="C34" s="79">
        <f>SUM(E34:AB34)</f>
        <v>62.03</v>
      </c>
      <c r="D34" s="80"/>
      <c r="E34" s="89">
        <v>8.5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4.6699999999999982</v>
      </c>
      <c r="O34" s="90">
        <v>0</v>
      </c>
      <c r="P34" s="90">
        <v>0</v>
      </c>
      <c r="Q34" s="90">
        <v>7.0300000000000011</v>
      </c>
      <c r="R34" s="90">
        <v>6.6000000000000014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6.41</v>
      </c>
      <c r="Y34" s="90">
        <v>6.5</v>
      </c>
      <c r="Z34" s="90">
        <v>10.370000000000001</v>
      </c>
      <c r="AA34" s="90">
        <v>4.620000000000001</v>
      </c>
      <c r="AB34" s="91">
        <v>7.3300000000000018</v>
      </c>
    </row>
    <row r="35" spans="2:29" x14ac:dyDescent="0.25">
      <c r="C35" s="92"/>
    </row>
    <row r="37" spans="2:29" ht="21.75" customHeight="1" thickBot="1" x14ac:dyDescent="0.3">
      <c r="B37" s="81" t="s">
        <v>36</v>
      </c>
      <c r="C37" s="83" t="s">
        <v>37</v>
      </c>
      <c r="D37" s="84"/>
      <c r="E37" s="87" t="s">
        <v>74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2:29" ht="15.75" customHeight="1" thickTop="1" thickBot="1" x14ac:dyDescent="0.3">
      <c r="B38" s="82"/>
      <c r="C38" s="85"/>
      <c r="D38" s="86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7.25" thickTop="1" thickBot="1" x14ac:dyDescent="0.3">
      <c r="B39" s="39" t="str">
        <f>B4</f>
        <v>01.03.2021</v>
      </c>
      <c r="C39" s="77">
        <f>SUM(E39:AB39)</f>
        <v>-86.34</v>
      </c>
      <c r="D39" s="78"/>
      <c r="E39" s="40">
        <v>0</v>
      </c>
      <c r="F39" s="41">
        <v>-0.67999999999999972</v>
      </c>
      <c r="G39" s="41">
        <v>-2.3999999999999986</v>
      </c>
      <c r="H39" s="41">
        <v>-3.6799999999999997</v>
      </c>
      <c r="I39" s="41">
        <v>-5.7999999999999972</v>
      </c>
      <c r="J39" s="41">
        <v>-4.3500000000000014</v>
      </c>
      <c r="K39" s="41">
        <v>-5.8099999999999987</v>
      </c>
      <c r="L39" s="41">
        <v>-4.8699999999999992</v>
      </c>
      <c r="M39" s="41">
        <v>-3.9400000000000013</v>
      </c>
      <c r="N39" s="41">
        <v>-9.69</v>
      </c>
      <c r="O39" s="41">
        <v>-4.3500000000000014</v>
      </c>
      <c r="P39" s="41">
        <v>-10.17</v>
      </c>
      <c r="Q39" s="41">
        <v>-10.429999999999998</v>
      </c>
      <c r="R39" s="41">
        <v>-10.110000000000001</v>
      </c>
      <c r="S39" s="41">
        <v>-3.9700000000000024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-6.0899999999999981</v>
      </c>
      <c r="Z39" s="41">
        <v>0</v>
      </c>
      <c r="AA39" s="41">
        <v>0</v>
      </c>
      <c r="AB39" s="42">
        <v>0</v>
      </c>
    </row>
    <row r="40" spans="2:29" ht="17.25" thickTop="1" thickBot="1" x14ac:dyDescent="0.3">
      <c r="B40" s="43" t="str">
        <f t="shared" ref="B40:B69" si="1">B5</f>
        <v>02.03.2021</v>
      </c>
      <c r="C40" s="77">
        <f t="shared" ref="C40:C68" si="2">SUM(E40:AB40)</f>
        <v>-46.039999999999992</v>
      </c>
      <c r="D40" s="78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-0.26000000000000156</v>
      </c>
      <c r="K40" s="41">
        <v>-5.3599999999999977</v>
      </c>
      <c r="L40" s="41">
        <v>0</v>
      </c>
      <c r="M40" s="41">
        <v>0</v>
      </c>
      <c r="N40" s="41">
        <v>-7.6199999999999974</v>
      </c>
      <c r="O40" s="41">
        <v>-9.0500000000000025</v>
      </c>
      <c r="P40" s="41">
        <v>-7.3800000000000008</v>
      </c>
      <c r="Q40" s="41">
        <v>-2.509999999999998</v>
      </c>
      <c r="R40" s="41">
        <v>-10.529999999999998</v>
      </c>
      <c r="S40" s="41">
        <v>0</v>
      </c>
      <c r="T40" s="41">
        <v>0</v>
      </c>
      <c r="U40" s="41">
        <v>0</v>
      </c>
      <c r="V40" s="41">
        <v>-1.1400000000000006</v>
      </c>
      <c r="W40" s="41">
        <v>0</v>
      </c>
      <c r="X40" s="41">
        <v>0</v>
      </c>
      <c r="Y40" s="41">
        <v>-2.1899999999999977</v>
      </c>
      <c r="Z40" s="41">
        <v>0</v>
      </c>
      <c r="AA40" s="41">
        <v>0</v>
      </c>
      <c r="AB40" s="42">
        <v>0</v>
      </c>
    </row>
    <row r="41" spans="2:29" ht="17.25" thickTop="1" thickBot="1" x14ac:dyDescent="0.3">
      <c r="B41" s="43" t="str">
        <f t="shared" si="1"/>
        <v>03.03.2021</v>
      </c>
      <c r="C41" s="77">
        <f t="shared" si="2"/>
        <v>-13.009999999999998</v>
      </c>
      <c r="D41" s="78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-8.98</v>
      </c>
      <c r="O41" s="41">
        <v>-2.3399999999999963</v>
      </c>
      <c r="P41" s="41">
        <v>0</v>
      </c>
      <c r="Q41" s="41">
        <v>0</v>
      </c>
      <c r="R41" s="41">
        <v>-1.0100000000000016</v>
      </c>
      <c r="S41" s="41">
        <v>0</v>
      </c>
      <c r="T41" s="41">
        <v>0</v>
      </c>
      <c r="U41" s="41">
        <v>-0.67999999999999972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29" ht="17.25" thickTop="1" thickBot="1" x14ac:dyDescent="0.3">
      <c r="B42" s="43" t="str">
        <f t="shared" si="1"/>
        <v>04.03.2021</v>
      </c>
      <c r="C42" s="77">
        <f t="shared" si="2"/>
        <v>-89.109999999999985</v>
      </c>
      <c r="D42" s="78"/>
      <c r="E42" s="40">
        <v>0</v>
      </c>
      <c r="F42" s="41">
        <v>-0.78999999999999915</v>
      </c>
      <c r="G42" s="41">
        <v>-4.0199999999999996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-9.0800000000000018</v>
      </c>
      <c r="P42" s="41">
        <v>-4.5800000000000018</v>
      </c>
      <c r="Q42" s="41">
        <v>-10.81</v>
      </c>
      <c r="R42" s="41">
        <v>-9.17</v>
      </c>
      <c r="S42" s="41">
        <v>-3.0000000000001137E-2</v>
      </c>
      <c r="T42" s="41">
        <v>-1.6700000000000017</v>
      </c>
      <c r="U42" s="41">
        <v>-11.02</v>
      </c>
      <c r="V42" s="41">
        <v>-8.66</v>
      </c>
      <c r="W42" s="41">
        <v>0</v>
      </c>
      <c r="X42" s="41">
        <v>-10.610000000000001</v>
      </c>
      <c r="Y42" s="41">
        <v>-7.8199999999999985</v>
      </c>
      <c r="Z42" s="41">
        <v>-9.8000000000000007</v>
      </c>
      <c r="AA42" s="41">
        <v>0</v>
      </c>
      <c r="AB42" s="42">
        <v>-1.0500000000000007</v>
      </c>
    </row>
    <row r="43" spans="2:29" ht="17.25" thickTop="1" thickBot="1" x14ac:dyDescent="0.3">
      <c r="B43" s="43" t="str">
        <f t="shared" si="1"/>
        <v>05.03.2021</v>
      </c>
      <c r="C43" s="77">
        <f t="shared" si="2"/>
        <v>-57.609999999999985</v>
      </c>
      <c r="D43" s="78"/>
      <c r="E43" s="40">
        <v>-6.7799999999999994</v>
      </c>
      <c r="F43" s="41">
        <v>-8.9499999999999993</v>
      </c>
      <c r="G43" s="41">
        <v>0</v>
      </c>
      <c r="H43" s="41">
        <v>-1.1300000000000008</v>
      </c>
      <c r="I43" s="41">
        <v>-10.889999999999997</v>
      </c>
      <c r="J43" s="41">
        <v>0</v>
      </c>
      <c r="K43" s="41">
        <v>-4.629999999999999</v>
      </c>
      <c r="L43" s="41">
        <v>-2.879999999999999</v>
      </c>
      <c r="M43" s="41">
        <v>0</v>
      </c>
      <c r="N43" s="41">
        <v>-4</v>
      </c>
      <c r="O43" s="41">
        <v>-3.7899999999999991</v>
      </c>
      <c r="P43" s="41">
        <v>-1.5899999999999999</v>
      </c>
      <c r="Q43" s="41">
        <v>-3.0399999999999991</v>
      </c>
      <c r="R43" s="41">
        <v>0</v>
      </c>
      <c r="S43" s="41">
        <v>0</v>
      </c>
      <c r="T43" s="41">
        <v>0</v>
      </c>
      <c r="U43" s="41">
        <v>0</v>
      </c>
      <c r="V43" s="41">
        <v>-3.7699999999999996</v>
      </c>
      <c r="W43" s="41">
        <v>0</v>
      </c>
      <c r="X43" s="41">
        <v>-3.83</v>
      </c>
      <c r="Y43" s="41">
        <v>0</v>
      </c>
      <c r="Z43" s="41">
        <v>-0.53999999999999915</v>
      </c>
      <c r="AA43" s="41">
        <v>-1.7899999999999991</v>
      </c>
      <c r="AB43" s="42">
        <v>0</v>
      </c>
    </row>
    <row r="44" spans="2:29" ht="17.25" thickTop="1" thickBot="1" x14ac:dyDescent="0.3">
      <c r="B44" s="43" t="str">
        <f t="shared" si="1"/>
        <v>06.03.2021</v>
      </c>
      <c r="C44" s="77">
        <f t="shared" si="2"/>
        <v>-23.729999999999997</v>
      </c>
      <c r="D44" s="78"/>
      <c r="E44" s="40">
        <v>0</v>
      </c>
      <c r="F44" s="41">
        <v>-3.8599999999999994</v>
      </c>
      <c r="G44" s="41">
        <v>0</v>
      </c>
      <c r="H44" s="41">
        <v>0</v>
      </c>
      <c r="I44" s="41">
        <v>0</v>
      </c>
      <c r="J44" s="41">
        <v>0</v>
      </c>
      <c r="K44" s="41">
        <v>-3.8000000000000007</v>
      </c>
      <c r="L44" s="41">
        <v>-4</v>
      </c>
      <c r="M44" s="41">
        <v>-0.73999999999999844</v>
      </c>
      <c r="N44" s="41">
        <v>0</v>
      </c>
      <c r="O44" s="41">
        <v>0</v>
      </c>
      <c r="P44" s="41">
        <v>0</v>
      </c>
      <c r="Q44" s="41">
        <v>-0.91000000000000014</v>
      </c>
      <c r="R44" s="41">
        <v>0</v>
      </c>
      <c r="S44" s="41">
        <v>0</v>
      </c>
      <c r="T44" s="41">
        <v>0</v>
      </c>
      <c r="U44" s="41">
        <v>0</v>
      </c>
      <c r="V44" s="41">
        <v>-3.74</v>
      </c>
      <c r="W44" s="41">
        <v>0</v>
      </c>
      <c r="X44" s="41">
        <v>0</v>
      </c>
      <c r="Y44" s="41">
        <v>-4</v>
      </c>
      <c r="Z44" s="41">
        <v>0</v>
      </c>
      <c r="AA44" s="41">
        <v>0</v>
      </c>
      <c r="AB44" s="42">
        <v>-2.6799999999999997</v>
      </c>
    </row>
    <row r="45" spans="2:29" ht="17.25" thickTop="1" thickBot="1" x14ac:dyDescent="0.3">
      <c r="B45" s="43" t="str">
        <f t="shared" si="1"/>
        <v>07.03.2021</v>
      </c>
      <c r="C45" s="77">
        <f t="shared" si="2"/>
        <v>-17.939999999999998</v>
      </c>
      <c r="D45" s="78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-3.76</v>
      </c>
      <c r="L45" s="41">
        <v>-2.25</v>
      </c>
      <c r="M45" s="41">
        <v>0</v>
      </c>
      <c r="N45" s="41">
        <v>0</v>
      </c>
      <c r="O45" s="41">
        <v>-1.4299999999999997</v>
      </c>
      <c r="P45" s="41">
        <v>0</v>
      </c>
      <c r="Q45" s="41">
        <v>-2.33</v>
      </c>
      <c r="R45" s="41">
        <v>-2.09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-1.7899999999999991</v>
      </c>
      <c r="Z45" s="41">
        <v>0</v>
      </c>
      <c r="AA45" s="41">
        <v>-1.6600000000000001</v>
      </c>
      <c r="AB45" s="42">
        <v>-2.6300000000000008</v>
      </c>
    </row>
    <row r="46" spans="2:29" ht="17.25" thickTop="1" thickBot="1" x14ac:dyDescent="0.3">
      <c r="B46" s="43" t="str">
        <f t="shared" si="1"/>
        <v>08.03.2021</v>
      </c>
      <c r="C46" s="77">
        <f t="shared" si="2"/>
        <v>-26.659999999999997</v>
      </c>
      <c r="D46" s="78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-1.6799999999999997</v>
      </c>
      <c r="N46" s="41">
        <v>0</v>
      </c>
      <c r="O46" s="41">
        <v>0</v>
      </c>
      <c r="P46" s="41">
        <v>0</v>
      </c>
      <c r="Q46" s="41">
        <v>-2.6999999999999993</v>
      </c>
      <c r="R46" s="41">
        <v>0</v>
      </c>
      <c r="S46" s="41">
        <v>-4</v>
      </c>
      <c r="T46" s="41">
        <v>-2.99</v>
      </c>
      <c r="U46" s="41">
        <v>-2.3499999999999996</v>
      </c>
      <c r="V46" s="41">
        <v>0</v>
      </c>
      <c r="W46" s="41">
        <v>-4</v>
      </c>
      <c r="X46" s="41">
        <v>-4</v>
      </c>
      <c r="Y46" s="41">
        <v>-3.83</v>
      </c>
      <c r="Z46" s="41">
        <v>0</v>
      </c>
      <c r="AA46" s="41">
        <v>-1.1099999999999994</v>
      </c>
      <c r="AB46" s="42">
        <v>0</v>
      </c>
    </row>
    <row r="47" spans="2:29" ht="17.25" thickTop="1" thickBot="1" x14ac:dyDescent="0.3">
      <c r="B47" s="43" t="str">
        <f t="shared" si="1"/>
        <v>09.03.2021</v>
      </c>
      <c r="C47" s="77">
        <f t="shared" si="2"/>
        <v>-10.419999999999998</v>
      </c>
      <c r="D47" s="78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-0.32999999999999829</v>
      </c>
      <c r="M47" s="41">
        <v>0</v>
      </c>
      <c r="N47" s="41">
        <v>0</v>
      </c>
      <c r="O47" s="41">
        <v>0</v>
      </c>
      <c r="P47" s="41">
        <v>0</v>
      </c>
      <c r="Q47" s="41">
        <v>-0.67000000000000171</v>
      </c>
      <c r="R47" s="41">
        <v>0</v>
      </c>
      <c r="S47" s="41">
        <v>0</v>
      </c>
      <c r="T47" s="41">
        <v>-0.10999999999999943</v>
      </c>
      <c r="U47" s="41">
        <v>0</v>
      </c>
      <c r="V47" s="41">
        <v>-3.9399999999999995</v>
      </c>
      <c r="W47" s="41">
        <v>-0.35999999999999943</v>
      </c>
      <c r="X47" s="41">
        <v>-4</v>
      </c>
      <c r="Y47" s="41">
        <v>0</v>
      </c>
      <c r="Z47" s="41">
        <v>0</v>
      </c>
      <c r="AA47" s="41">
        <v>0</v>
      </c>
      <c r="AB47" s="42">
        <v>-1.0099999999999998</v>
      </c>
    </row>
    <row r="48" spans="2:29" ht="17.25" thickTop="1" thickBot="1" x14ac:dyDescent="0.3">
      <c r="B48" s="43" t="str">
        <f t="shared" si="1"/>
        <v>10.03.2021</v>
      </c>
      <c r="C48" s="77">
        <f t="shared" si="2"/>
        <v>-18.089999999999996</v>
      </c>
      <c r="D48" s="78"/>
      <c r="E48" s="40">
        <v>-2.7699999999999996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-2.34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-1.7899999999999991</v>
      </c>
      <c r="R48" s="41">
        <v>-3.6300000000000008</v>
      </c>
      <c r="S48" s="41">
        <v>0</v>
      </c>
      <c r="T48" s="41">
        <v>0</v>
      </c>
      <c r="U48" s="41">
        <v>-2.67</v>
      </c>
      <c r="V48" s="41">
        <v>0</v>
      </c>
      <c r="W48" s="41">
        <v>-2.8100000000000005</v>
      </c>
      <c r="X48" s="41">
        <v>-1.0399999999999991</v>
      </c>
      <c r="Y48" s="41">
        <v>0</v>
      </c>
      <c r="Z48" s="41">
        <v>0</v>
      </c>
      <c r="AA48" s="41">
        <v>0</v>
      </c>
      <c r="AB48" s="42">
        <v>-1.0399999999999991</v>
      </c>
    </row>
    <row r="49" spans="2:28" ht="17.25" thickTop="1" thickBot="1" x14ac:dyDescent="0.3">
      <c r="B49" s="43" t="str">
        <f t="shared" si="1"/>
        <v>11.03.2021</v>
      </c>
      <c r="C49" s="77">
        <f t="shared" si="2"/>
        <v>-13.969999999999997</v>
      </c>
      <c r="D49" s="78"/>
      <c r="E49" s="40">
        <v>0</v>
      </c>
      <c r="F49" s="41">
        <v>-1.0199999999999996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-3.3699999999999992</v>
      </c>
      <c r="P49" s="41">
        <v>0</v>
      </c>
      <c r="Q49" s="41">
        <v>-0.87999999999999901</v>
      </c>
      <c r="R49" s="41">
        <v>0</v>
      </c>
      <c r="S49" s="41">
        <v>0</v>
      </c>
      <c r="T49" s="41">
        <v>-1.3599999999999994</v>
      </c>
      <c r="U49" s="41">
        <v>-1.7599999999999998</v>
      </c>
      <c r="V49" s="41">
        <v>0</v>
      </c>
      <c r="W49" s="41">
        <v>-1.9499999999999993</v>
      </c>
      <c r="X49" s="41">
        <v>0</v>
      </c>
      <c r="Y49" s="41">
        <v>-0.66000000000000014</v>
      </c>
      <c r="Z49" s="41">
        <v>0</v>
      </c>
      <c r="AA49" s="41">
        <v>0</v>
      </c>
      <c r="AB49" s="42">
        <v>-2.9700000000000006</v>
      </c>
    </row>
    <row r="50" spans="2:28" ht="17.25" thickTop="1" thickBot="1" x14ac:dyDescent="0.3">
      <c r="B50" s="43" t="str">
        <f t="shared" si="1"/>
        <v>12.03.2021</v>
      </c>
      <c r="C50" s="77">
        <f t="shared" si="2"/>
        <v>-28.250000000000004</v>
      </c>
      <c r="D50" s="78"/>
      <c r="E50" s="40">
        <v>-3.33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-4</v>
      </c>
      <c r="L50" s="41">
        <v>-2.0600000000000005</v>
      </c>
      <c r="M50" s="41">
        <v>0</v>
      </c>
      <c r="N50" s="41">
        <v>0</v>
      </c>
      <c r="O50" s="41">
        <v>-4.67</v>
      </c>
      <c r="P50" s="41">
        <v>0</v>
      </c>
      <c r="Q50" s="41">
        <v>-5.2900000000000009</v>
      </c>
      <c r="R50" s="41">
        <v>0</v>
      </c>
      <c r="S50" s="41">
        <v>-0.14000000000000057</v>
      </c>
      <c r="T50" s="41">
        <v>-3.0000000000001137E-2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-8.73</v>
      </c>
    </row>
    <row r="51" spans="2:28" ht="17.25" thickTop="1" thickBot="1" x14ac:dyDescent="0.3">
      <c r="B51" s="43" t="str">
        <f t="shared" si="1"/>
        <v>13.03.2021</v>
      </c>
      <c r="C51" s="77">
        <f t="shared" si="2"/>
        <v>-45.249999999999993</v>
      </c>
      <c r="D51" s="78"/>
      <c r="E51" s="40">
        <v>0</v>
      </c>
      <c r="F51" s="41">
        <v>-3.6099999999999994</v>
      </c>
      <c r="G51" s="41">
        <v>-1.7899999999999991</v>
      </c>
      <c r="H51" s="41">
        <v>-1.9800000000000004</v>
      </c>
      <c r="I51" s="41">
        <v>-4.75</v>
      </c>
      <c r="J51" s="41">
        <v>-0.59999999999999787</v>
      </c>
      <c r="K51" s="41">
        <v>-8.86</v>
      </c>
      <c r="L51" s="41">
        <v>-6.93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-7.8599999999999994</v>
      </c>
      <c r="V51" s="41">
        <v>-1.0199999999999996</v>
      </c>
      <c r="W51" s="41">
        <v>0</v>
      </c>
      <c r="X51" s="41">
        <v>-7.5299999999999994</v>
      </c>
      <c r="Y51" s="41">
        <v>-0.32000000000000028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14.03.2021</v>
      </c>
      <c r="C52" s="77">
        <f t="shared" si="2"/>
        <v>-44.829999999999991</v>
      </c>
      <c r="D52" s="78"/>
      <c r="E52" s="40">
        <v>-0.32000000000000028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-0.82999999999999829</v>
      </c>
      <c r="N52" s="41">
        <v>0</v>
      </c>
      <c r="O52" s="41">
        <v>-5.8500000000000014</v>
      </c>
      <c r="P52" s="41">
        <v>-6.9600000000000009</v>
      </c>
      <c r="Q52" s="41">
        <v>-7.8499999999999979</v>
      </c>
      <c r="R52" s="41">
        <v>-6.41</v>
      </c>
      <c r="S52" s="41">
        <v>-5.18</v>
      </c>
      <c r="T52" s="41">
        <v>-1.2100000000000009</v>
      </c>
      <c r="U52" s="41">
        <v>-6.7399999999999967</v>
      </c>
      <c r="V52" s="41">
        <v>-3.4799999999999986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7.25" thickTop="1" thickBot="1" x14ac:dyDescent="0.3">
      <c r="B53" s="43" t="str">
        <f t="shared" si="1"/>
        <v>15.03.2021</v>
      </c>
      <c r="C53" s="77">
        <f t="shared" si="2"/>
        <v>-66.140000000000015</v>
      </c>
      <c r="D53" s="78"/>
      <c r="E53" s="40">
        <v>-0.80000000000000071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-3.7100000000000009</v>
      </c>
      <c r="M53" s="41">
        <v>0</v>
      </c>
      <c r="N53" s="41">
        <v>0</v>
      </c>
      <c r="O53" s="41">
        <v>0</v>
      </c>
      <c r="P53" s="41">
        <v>0</v>
      </c>
      <c r="Q53" s="41">
        <v>-6.8900000000000023</v>
      </c>
      <c r="R53" s="41">
        <v>-6.99</v>
      </c>
      <c r="S53" s="41">
        <v>0</v>
      </c>
      <c r="T53" s="41">
        <v>0</v>
      </c>
      <c r="U53" s="41">
        <v>-6.5600000000000023</v>
      </c>
      <c r="V53" s="41">
        <v>-3.3800000000000008</v>
      </c>
      <c r="W53" s="41">
        <v>-6.129999999999999</v>
      </c>
      <c r="X53" s="41">
        <v>-7.0200000000000014</v>
      </c>
      <c r="Y53" s="41">
        <v>-5.1600000000000019</v>
      </c>
      <c r="Z53" s="41">
        <v>-4.1099999999999994</v>
      </c>
      <c r="AA53" s="41">
        <v>-8.1199999999999992</v>
      </c>
      <c r="AB53" s="42">
        <v>-7.27</v>
      </c>
    </row>
    <row r="54" spans="2:28" ht="17.25" thickTop="1" thickBot="1" x14ac:dyDescent="0.3">
      <c r="B54" s="43" t="str">
        <f t="shared" si="1"/>
        <v>16.03.2021</v>
      </c>
      <c r="C54" s="77">
        <f t="shared" si="2"/>
        <v>-41.769999999999996</v>
      </c>
      <c r="D54" s="78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-0.23000000000000043</v>
      </c>
      <c r="K54" s="41">
        <v>-4.259999999999998</v>
      </c>
      <c r="L54" s="41">
        <v>0</v>
      </c>
      <c r="M54" s="41">
        <v>0</v>
      </c>
      <c r="N54" s="41">
        <v>0</v>
      </c>
      <c r="O54" s="41">
        <v>-5.9399999999999995</v>
      </c>
      <c r="P54" s="41">
        <v>0</v>
      </c>
      <c r="Q54" s="41">
        <v>-7.1899999999999977</v>
      </c>
      <c r="R54" s="41">
        <v>0</v>
      </c>
      <c r="S54" s="41">
        <v>0</v>
      </c>
      <c r="T54" s="41">
        <v>0</v>
      </c>
      <c r="U54" s="41">
        <v>-6.870000000000001</v>
      </c>
      <c r="V54" s="41">
        <v>-4.7099999999999973</v>
      </c>
      <c r="W54" s="41">
        <v>0</v>
      </c>
      <c r="X54" s="41">
        <v>0</v>
      </c>
      <c r="Y54" s="41">
        <v>0</v>
      </c>
      <c r="Z54" s="41">
        <v>-1.0300000000000011</v>
      </c>
      <c r="AA54" s="41">
        <v>-4</v>
      </c>
      <c r="AB54" s="42">
        <v>-7.5399999999999991</v>
      </c>
    </row>
    <row r="55" spans="2:28" ht="17.25" thickTop="1" thickBot="1" x14ac:dyDescent="0.3">
      <c r="B55" s="43" t="str">
        <f t="shared" si="1"/>
        <v>17.03.2021</v>
      </c>
      <c r="C55" s="77">
        <f t="shared" si="2"/>
        <v>-24.989999999999995</v>
      </c>
      <c r="D55" s="78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-2.0199999999999996</v>
      </c>
      <c r="L55" s="41">
        <v>-2.5399999999999991</v>
      </c>
      <c r="M55" s="41">
        <v>0</v>
      </c>
      <c r="N55" s="41">
        <v>-5.4599999999999991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-6.0499999999999989</v>
      </c>
      <c r="V55" s="41">
        <v>-0.63999999999999702</v>
      </c>
      <c r="W55" s="41">
        <v>0</v>
      </c>
      <c r="X55" s="41">
        <v>0</v>
      </c>
      <c r="Y55" s="41">
        <v>-3.9600000000000009</v>
      </c>
      <c r="Z55" s="41">
        <v>0</v>
      </c>
      <c r="AA55" s="41">
        <v>0</v>
      </c>
      <c r="AB55" s="42">
        <v>-4.32</v>
      </c>
    </row>
    <row r="56" spans="2:28" ht="17.25" thickTop="1" thickBot="1" x14ac:dyDescent="0.3">
      <c r="B56" s="43" t="str">
        <f t="shared" si="1"/>
        <v>18.03.2021</v>
      </c>
      <c r="C56" s="77">
        <f t="shared" si="2"/>
        <v>-32.51</v>
      </c>
      <c r="D56" s="78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-0.37999999999999901</v>
      </c>
      <c r="M56" s="41">
        <v>0</v>
      </c>
      <c r="N56" s="41">
        <v>-4.68</v>
      </c>
      <c r="O56" s="41">
        <v>0</v>
      </c>
      <c r="P56" s="41">
        <v>0</v>
      </c>
      <c r="Q56" s="41">
        <v>-8.11</v>
      </c>
      <c r="R56" s="41">
        <v>-1.5399999999999991</v>
      </c>
      <c r="S56" s="41">
        <v>0</v>
      </c>
      <c r="T56" s="41">
        <v>0</v>
      </c>
      <c r="U56" s="41">
        <v>-1.8000000000000007</v>
      </c>
      <c r="V56" s="41">
        <v>0</v>
      </c>
      <c r="W56" s="41">
        <v>0</v>
      </c>
      <c r="X56" s="41">
        <v>-8.56</v>
      </c>
      <c r="Y56" s="41">
        <v>-7.4399999999999995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19.03.2021</v>
      </c>
      <c r="C57" s="77">
        <f t="shared" si="2"/>
        <v>-57.2</v>
      </c>
      <c r="D57" s="78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-3.1300000000000008</v>
      </c>
      <c r="L57" s="41">
        <v>0</v>
      </c>
      <c r="M57" s="41">
        <v>-0.35999999999999943</v>
      </c>
      <c r="N57" s="41">
        <v>-10.029999999999999</v>
      </c>
      <c r="O57" s="41">
        <v>-4.7099999999999991</v>
      </c>
      <c r="P57" s="41">
        <v>0</v>
      </c>
      <c r="Q57" s="41">
        <v>-0.98000000000000043</v>
      </c>
      <c r="R57" s="41">
        <v>-10.16</v>
      </c>
      <c r="S57" s="41">
        <v>-9.3699999999999992</v>
      </c>
      <c r="T57" s="41">
        <v>0</v>
      </c>
      <c r="U57" s="41">
        <v>0</v>
      </c>
      <c r="V57" s="41">
        <v>0</v>
      </c>
      <c r="W57" s="41">
        <v>-6.370000000000001</v>
      </c>
      <c r="X57" s="41">
        <v>-10.540000000000001</v>
      </c>
      <c r="Y57" s="41">
        <v>0</v>
      </c>
      <c r="Z57" s="41">
        <v>0</v>
      </c>
      <c r="AA57" s="41">
        <v>0</v>
      </c>
      <c r="AB57" s="42">
        <v>-1.5500000000000007</v>
      </c>
    </row>
    <row r="58" spans="2:28" ht="17.25" thickTop="1" thickBot="1" x14ac:dyDescent="0.3">
      <c r="B58" s="43" t="str">
        <f t="shared" si="1"/>
        <v>20.03.2021</v>
      </c>
      <c r="C58" s="77">
        <f t="shared" si="2"/>
        <v>-53.68</v>
      </c>
      <c r="D58" s="78"/>
      <c r="E58" s="40">
        <v>-9.84</v>
      </c>
      <c r="F58" s="41">
        <v>-2.91</v>
      </c>
      <c r="G58" s="41">
        <v>0</v>
      </c>
      <c r="H58" s="41">
        <v>-0.81000000000000227</v>
      </c>
      <c r="I58" s="41">
        <v>0</v>
      </c>
      <c r="J58" s="41">
        <v>0</v>
      </c>
      <c r="K58" s="41">
        <v>-9.879999999999999</v>
      </c>
      <c r="L58" s="41">
        <v>-9.91</v>
      </c>
      <c r="M58" s="41">
        <v>-1.75</v>
      </c>
      <c r="N58" s="41">
        <v>-0.5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-0.32999999999999829</v>
      </c>
      <c r="V58" s="41">
        <v>0</v>
      </c>
      <c r="W58" s="41">
        <v>0</v>
      </c>
      <c r="X58" s="41">
        <v>-0.92000000000000171</v>
      </c>
      <c r="Y58" s="41">
        <v>-7.5399999999999991</v>
      </c>
      <c r="Z58" s="41">
        <v>0</v>
      </c>
      <c r="AA58" s="41">
        <v>0</v>
      </c>
      <c r="AB58" s="42">
        <v>-9.2900000000000009</v>
      </c>
    </row>
    <row r="59" spans="2:28" ht="17.25" thickTop="1" thickBot="1" x14ac:dyDescent="0.3">
      <c r="B59" s="43" t="str">
        <f t="shared" si="1"/>
        <v>21.03.2021</v>
      </c>
      <c r="C59" s="77">
        <f t="shared" si="2"/>
        <v>-21.810000000000002</v>
      </c>
      <c r="D59" s="78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-2.0600000000000005</v>
      </c>
      <c r="K59" s="41">
        <v>-5.0399999999999991</v>
      </c>
      <c r="L59" s="41">
        <v>-1.6799999999999997</v>
      </c>
      <c r="M59" s="41">
        <v>0</v>
      </c>
      <c r="N59" s="41">
        <v>0</v>
      </c>
      <c r="O59" s="41">
        <v>-3</v>
      </c>
      <c r="P59" s="41">
        <v>-3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-7.0300000000000011</v>
      </c>
    </row>
    <row r="60" spans="2:28" ht="17.25" thickTop="1" thickBot="1" x14ac:dyDescent="0.3">
      <c r="B60" s="43" t="str">
        <f t="shared" si="1"/>
        <v>22.03.2021</v>
      </c>
      <c r="C60" s="77">
        <f t="shared" si="2"/>
        <v>-31.270000000000007</v>
      </c>
      <c r="D60" s="78"/>
      <c r="E60" s="40">
        <v>0</v>
      </c>
      <c r="F60" s="41">
        <v>-8.7299999999999986</v>
      </c>
      <c r="G60" s="41">
        <v>0</v>
      </c>
      <c r="H60" s="41">
        <v>0</v>
      </c>
      <c r="I60" s="41">
        <v>0</v>
      </c>
      <c r="J60" s="41">
        <v>0</v>
      </c>
      <c r="K60" s="41">
        <v>-9.6900000000000013</v>
      </c>
      <c r="L60" s="41">
        <v>-3.4499999999999993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-6.1200000000000028</v>
      </c>
      <c r="S60" s="41">
        <v>0</v>
      </c>
      <c r="T60" s="41">
        <v>0</v>
      </c>
      <c r="U60" s="41">
        <v>-1.0400000000000027</v>
      </c>
      <c r="V60" s="41">
        <v>-2.240000000000002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23.03.2021</v>
      </c>
      <c r="C61" s="77">
        <f t="shared" si="2"/>
        <v>-19.34</v>
      </c>
      <c r="D61" s="78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-5.23</v>
      </c>
      <c r="K61" s="41">
        <v>-6.8800000000000008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-2.0399999999999991</v>
      </c>
      <c r="V61" s="41">
        <v>-2.9600000000000009</v>
      </c>
      <c r="W61" s="41">
        <v>0</v>
      </c>
      <c r="X61" s="41">
        <v>0</v>
      </c>
      <c r="Y61" s="41">
        <v>0</v>
      </c>
      <c r="Z61" s="41">
        <v>-2.2300000000000004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24.03.2021</v>
      </c>
      <c r="C62" s="77">
        <f t="shared" si="2"/>
        <v>-30.309999999999995</v>
      </c>
      <c r="D62" s="78"/>
      <c r="E62" s="40">
        <v>0</v>
      </c>
      <c r="F62" s="41">
        <v>-9.8899999999999988</v>
      </c>
      <c r="G62" s="41">
        <v>-0.39999999999999858</v>
      </c>
      <c r="H62" s="41">
        <v>-3.6300000000000026</v>
      </c>
      <c r="I62" s="41">
        <v>-9.6599999999999984</v>
      </c>
      <c r="J62" s="41">
        <v>0</v>
      </c>
      <c r="K62" s="41">
        <v>-4.5</v>
      </c>
      <c r="L62" s="41">
        <v>-0.30999999999999872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-1.8299999999999983</v>
      </c>
      <c r="S62" s="41">
        <v>0</v>
      </c>
      <c r="T62" s="41">
        <v>0</v>
      </c>
      <c r="U62" s="41">
        <v>0</v>
      </c>
      <c r="V62" s="41">
        <v>-8.9999999999999858E-2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25.03.2021</v>
      </c>
      <c r="C63" s="77">
        <f t="shared" si="2"/>
        <v>-42.250000000000014</v>
      </c>
      <c r="D63" s="78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-5.1099999999999994</v>
      </c>
      <c r="K63" s="41">
        <v>-4.379999999999999</v>
      </c>
      <c r="L63" s="41">
        <v>0</v>
      </c>
      <c r="M63" s="41">
        <v>0</v>
      </c>
      <c r="N63" s="41">
        <v>0</v>
      </c>
      <c r="O63" s="41">
        <v>-8.2800000000000011</v>
      </c>
      <c r="P63" s="41">
        <v>-8.870000000000001</v>
      </c>
      <c r="Q63" s="41">
        <v>-1.0500000000000043</v>
      </c>
      <c r="R63" s="41">
        <v>-3.0000000000001137E-2</v>
      </c>
      <c r="S63" s="41">
        <v>0</v>
      </c>
      <c r="T63" s="41">
        <v>0</v>
      </c>
      <c r="U63" s="41">
        <v>-7.9599999999999991</v>
      </c>
      <c r="V63" s="41">
        <v>-6.34</v>
      </c>
      <c r="W63" s="41">
        <v>0</v>
      </c>
      <c r="X63" s="41">
        <v>0</v>
      </c>
      <c r="Y63" s="41">
        <v>-0.23000000000000043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26.03.2021</v>
      </c>
      <c r="C64" s="77">
        <f t="shared" si="2"/>
        <v>-56.16</v>
      </c>
      <c r="D64" s="78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-7.7700000000000014</v>
      </c>
      <c r="L64" s="41">
        <v>-9.1699999999999982</v>
      </c>
      <c r="M64" s="41">
        <v>0</v>
      </c>
      <c r="N64" s="41">
        <v>0</v>
      </c>
      <c r="O64" s="41">
        <v>-1.9999999999999574E-2</v>
      </c>
      <c r="P64" s="41">
        <v>-9.7099999999999991</v>
      </c>
      <c r="Q64" s="41">
        <v>-9.7799999999999994</v>
      </c>
      <c r="R64" s="41">
        <v>0</v>
      </c>
      <c r="S64" s="41">
        <v>0</v>
      </c>
      <c r="T64" s="41">
        <v>-9.18</v>
      </c>
      <c r="U64" s="41">
        <v>-10.15</v>
      </c>
      <c r="V64" s="41">
        <v>0</v>
      </c>
      <c r="W64" s="41">
        <v>0</v>
      </c>
      <c r="X64" s="41">
        <v>0</v>
      </c>
      <c r="Y64" s="41">
        <v>-0.35999999999999943</v>
      </c>
      <c r="Z64" s="41">
        <v>-1.9999999999999574E-2</v>
      </c>
      <c r="AA64" s="41">
        <v>0</v>
      </c>
      <c r="AB64" s="42">
        <v>0</v>
      </c>
    </row>
    <row r="65" spans="2:29" ht="17.25" thickTop="1" thickBot="1" x14ac:dyDescent="0.3">
      <c r="B65" s="43" t="str">
        <f t="shared" si="1"/>
        <v>27.03.2021</v>
      </c>
      <c r="C65" s="77">
        <f t="shared" si="2"/>
        <v>-83.35</v>
      </c>
      <c r="D65" s="78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-8.51</v>
      </c>
      <c r="K65" s="41">
        <v>-4.2900000000000009</v>
      </c>
      <c r="L65" s="41">
        <v>-8.1300000000000008</v>
      </c>
      <c r="M65" s="41">
        <v>-6.0500000000000007</v>
      </c>
      <c r="N65" s="41">
        <v>-8.2800000000000011</v>
      </c>
      <c r="O65" s="41">
        <v>-7.9499999999999993</v>
      </c>
      <c r="P65" s="41">
        <v>0</v>
      </c>
      <c r="Q65" s="41">
        <v>-8.3899999999999988</v>
      </c>
      <c r="R65" s="41">
        <v>-0.76999999999999957</v>
      </c>
      <c r="S65" s="41">
        <v>-8.9899999999999984</v>
      </c>
      <c r="T65" s="41">
        <v>-7.1700000000000017</v>
      </c>
      <c r="U65" s="41">
        <v>-5.0299999999999994</v>
      </c>
      <c r="V65" s="41">
        <v>-3.8400000000000016</v>
      </c>
      <c r="W65" s="41">
        <v>0</v>
      </c>
      <c r="X65" s="41">
        <v>0</v>
      </c>
      <c r="Y65" s="41">
        <v>0</v>
      </c>
      <c r="Z65" s="41">
        <v>-4.16</v>
      </c>
      <c r="AA65" s="41">
        <v>0</v>
      </c>
      <c r="AB65" s="42">
        <v>-1.7899999999999991</v>
      </c>
    </row>
    <row r="66" spans="2:29" ht="17.25" thickTop="1" thickBot="1" x14ac:dyDescent="0.3">
      <c r="B66" s="43" t="str">
        <f t="shared" si="1"/>
        <v>28.03.2021</v>
      </c>
      <c r="C66" s="77">
        <f t="shared" si="2"/>
        <v>-56.69</v>
      </c>
      <c r="D66" s="78"/>
      <c r="E66" s="40">
        <v>0</v>
      </c>
      <c r="F66" s="41">
        <v>0</v>
      </c>
      <c r="G66" s="41">
        <v>0</v>
      </c>
      <c r="H66" s="41">
        <v>0</v>
      </c>
      <c r="I66" s="41">
        <v>-3.4999999999999982</v>
      </c>
      <c r="J66" s="41">
        <v>0</v>
      </c>
      <c r="K66" s="41">
        <v>0</v>
      </c>
      <c r="L66" s="41">
        <v>0</v>
      </c>
      <c r="M66" s="41">
        <v>0</v>
      </c>
      <c r="N66" s="41">
        <v>-6.120000000000001</v>
      </c>
      <c r="O66" s="41">
        <v>-1.5</v>
      </c>
      <c r="P66" s="41">
        <v>-0.85000000000000142</v>
      </c>
      <c r="Q66" s="41">
        <v>-6.6099999999999994</v>
      </c>
      <c r="R66" s="41">
        <v>-8.0399999999999991</v>
      </c>
      <c r="S66" s="41">
        <v>0</v>
      </c>
      <c r="T66" s="41">
        <v>0</v>
      </c>
      <c r="U66" s="41">
        <v>0</v>
      </c>
      <c r="V66" s="41">
        <v>-7.0199999999999978</v>
      </c>
      <c r="W66" s="41">
        <v>-7.5399999999999991</v>
      </c>
      <c r="X66" s="41">
        <v>0</v>
      </c>
      <c r="Y66" s="41">
        <v>0</v>
      </c>
      <c r="Z66" s="41">
        <v>-6.6</v>
      </c>
      <c r="AA66" s="41">
        <v>-4.82</v>
      </c>
      <c r="AB66" s="42">
        <v>-4.09</v>
      </c>
    </row>
    <row r="67" spans="2:29" ht="17.25" thickTop="1" thickBot="1" x14ac:dyDescent="0.3">
      <c r="B67" s="43" t="str">
        <f t="shared" si="1"/>
        <v>29.03.2021</v>
      </c>
      <c r="C67" s="77">
        <f t="shared" si="2"/>
        <v>-73.84</v>
      </c>
      <c r="D67" s="78"/>
      <c r="E67" s="40">
        <v>0</v>
      </c>
      <c r="F67" s="41">
        <v>-3.379999999999999</v>
      </c>
      <c r="G67" s="41">
        <v>0</v>
      </c>
      <c r="H67" s="41">
        <v>0</v>
      </c>
      <c r="I67" s="41">
        <v>0</v>
      </c>
      <c r="J67" s="41">
        <v>0</v>
      </c>
      <c r="K67" s="41">
        <v>-3.8100000000000005</v>
      </c>
      <c r="L67" s="41">
        <v>-3.8699999999999992</v>
      </c>
      <c r="M67" s="41">
        <v>0</v>
      </c>
      <c r="N67" s="41">
        <v>0</v>
      </c>
      <c r="O67" s="41">
        <v>0</v>
      </c>
      <c r="P67" s="41">
        <v>-7.0500000000000007</v>
      </c>
      <c r="Q67" s="41">
        <v>-4.9599999999999991</v>
      </c>
      <c r="R67" s="41">
        <v>-2.6400000000000006</v>
      </c>
      <c r="S67" s="41">
        <v>-8.73</v>
      </c>
      <c r="T67" s="41">
        <v>-6.65</v>
      </c>
      <c r="U67" s="41">
        <v>-6.98</v>
      </c>
      <c r="V67" s="41">
        <v>-7.8699999999999974</v>
      </c>
      <c r="W67" s="41">
        <v>-8.2700000000000014</v>
      </c>
      <c r="X67" s="41">
        <v>0</v>
      </c>
      <c r="Y67" s="41">
        <v>0</v>
      </c>
      <c r="Z67" s="41">
        <v>-2.1199999999999992</v>
      </c>
      <c r="AA67" s="41">
        <v>-7.509999999999998</v>
      </c>
      <c r="AB67" s="42">
        <v>0</v>
      </c>
    </row>
    <row r="68" spans="2:29" ht="17.25" thickTop="1" thickBot="1" x14ac:dyDescent="0.3">
      <c r="B68" s="43" t="str">
        <f t="shared" si="1"/>
        <v>30.03.2021</v>
      </c>
      <c r="C68" s="77">
        <f t="shared" si="2"/>
        <v>-76.529999999999987</v>
      </c>
      <c r="D68" s="78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-3.9299999999999997</v>
      </c>
      <c r="O68" s="41">
        <v>-8</v>
      </c>
      <c r="P68" s="41">
        <v>-7.84</v>
      </c>
      <c r="Q68" s="41">
        <v>-7.7099999999999991</v>
      </c>
      <c r="R68" s="41">
        <v>-5.6300000000000008</v>
      </c>
      <c r="S68" s="41">
        <v>-9.25</v>
      </c>
      <c r="T68" s="41">
        <v>-7.52</v>
      </c>
      <c r="U68" s="41">
        <v>-7.9700000000000006</v>
      </c>
      <c r="V68" s="41">
        <v>-8.16</v>
      </c>
      <c r="W68" s="41">
        <v>-7.8499999999999979</v>
      </c>
      <c r="X68" s="41">
        <v>0</v>
      </c>
      <c r="Y68" s="41">
        <v>-1.4000000000000021</v>
      </c>
      <c r="Z68" s="41">
        <v>0</v>
      </c>
      <c r="AA68" s="41">
        <v>-1.2699999999999996</v>
      </c>
      <c r="AB68" s="42">
        <v>0</v>
      </c>
    </row>
    <row r="69" spans="2:29" ht="16.5" thickTop="1" x14ac:dyDescent="0.25">
      <c r="B69" s="44" t="str">
        <f t="shared" si="1"/>
        <v>31.03.2021</v>
      </c>
      <c r="C69" s="79">
        <f>SUM(E69:AB69)</f>
        <v>-49.28</v>
      </c>
      <c r="D69" s="80"/>
      <c r="E69" s="89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-1.2300000000000004</v>
      </c>
      <c r="P69" s="90">
        <v>-7.2299999999999986</v>
      </c>
      <c r="Q69" s="90">
        <v>0</v>
      </c>
      <c r="R69" s="90">
        <v>0</v>
      </c>
      <c r="S69" s="90">
        <v>-7.4799999999999986</v>
      </c>
      <c r="T69" s="90">
        <v>-7.7100000000000009</v>
      </c>
      <c r="U69" s="90">
        <v>-6.15</v>
      </c>
      <c r="V69" s="90">
        <v>-7.8599999999999994</v>
      </c>
      <c r="W69" s="90">
        <v>-8.83</v>
      </c>
      <c r="X69" s="90">
        <v>-2.2300000000000004</v>
      </c>
      <c r="Y69" s="90">
        <v>-0.55999999999999872</v>
      </c>
      <c r="Z69" s="90">
        <v>0</v>
      </c>
      <c r="AA69" s="90">
        <v>0</v>
      </c>
      <c r="AB69" s="91">
        <v>0</v>
      </c>
    </row>
    <row r="70" spans="2:29" x14ac:dyDescent="0.25">
      <c r="C70" s="92"/>
      <c r="D70" s="46"/>
    </row>
    <row r="72" spans="2:29" ht="24.75" customHeight="1" thickBot="1" x14ac:dyDescent="0.3">
      <c r="B72" s="81" t="s">
        <v>36</v>
      </c>
      <c r="C72" s="83" t="s">
        <v>37</v>
      </c>
      <c r="D72" s="84"/>
      <c r="E72" s="87" t="s">
        <v>75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9" ht="15.75" customHeight="1" thickTop="1" thickBot="1" x14ac:dyDescent="0.3">
      <c r="B73" s="82"/>
      <c r="C73" s="85"/>
      <c r="D73" s="86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7.25" thickTop="1" thickBot="1" x14ac:dyDescent="0.3">
      <c r="B74" s="39" t="str">
        <f>B39</f>
        <v>01.03.2021</v>
      </c>
      <c r="C74" s="47">
        <f>SUMIF(E74:AB74,"&gt;0")</f>
        <v>57.599999999999987</v>
      </c>
      <c r="D74" s="48">
        <f>SUMIF(E74:AB74,"&lt;0")</f>
        <v>-85.66</v>
      </c>
      <c r="E74" s="49">
        <f>E4+E39</f>
        <v>6.8699999999999974</v>
      </c>
      <c r="F74" s="50">
        <f t="shared" ref="F74:AB74" si="3">F4+F39</f>
        <v>0.25</v>
      </c>
      <c r="G74" s="50">
        <f t="shared" si="3"/>
        <v>-2.3999999999999986</v>
      </c>
      <c r="H74" s="50">
        <f t="shared" si="3"/>
        <v>-3.6799999999999997</v>
      </c>
      <c r="I74" s="50">
        <f t="shared" si="3"/>
        <v>-5.7999999999999972</v>
      </c>
      <c r="J74" s="50">
        <f t="shared" si="3"/>
        <v>-4.3500000000000014</v>
      </c>
      <c r="K74" s="50">
        <f t="shared" si="3"/>
        <v>-5.8099999999999987</v>
      </c>
      <c r="L74" s="50">
        <f t="shared" si="3"/>
        <v>-4.8699999999999992</v>
      </c>
      <c r="M74" s="50">
        <f t="shared" si="3"/>
        <v>-3.9400000000000013</v>
      </c>
      <c r="N74" s="50">
        <f t="shared" si="3"/>
        <v>-9.69</v>
      </c>
      <c r="O74" s="50">
        <f t="shared" si="3"/>
        <v>-4.3500000000000014</v>
      </c>
      <c r="P74" s="50">
        <f t="shared" si="3"/>
        <v>-10.17</v>
      </c>
      <c r="Q74" s="50">
        <f t="shared" si="3"/>
        <v>-10.429999999999998</v>
      </c>
      <c r="R74" s="51">
        <f t="shared" si="3"/>
        <v>-10.110000000000001</v>
      </c>
      <c r="S74" s="52">
        <f t="shared" si="3"/>
        <v>-3.9700000000000024</v>
      </c>
      <c r="T74" s="41">
        <f t="shared" si="3"/>
        <v>6.8299999999999983</v>
      </c>
      <c r="U74" s="41">
        <f t="shared" si="3"/>
        <v>5.2999999999999972</v>
      </c>
      <c r="V74" s="41">
        <f t="shared" si="3"/>
        <v>6.68</v>
      </c>
      <c r="W74" s="41">
        <f t="shared" si="3"/>
        <v>6.9399999999999977</v>
      </c>
      <c r="X74" s="41">
        <f t="shared" si="3"/>
        <v>6.8499999999999979</v>
      </c>
      <c r="Y74" s="41">
        <f t="shared" si="3"/>
        <v>-6.0899999999999981</v>
      </c>
      <c r="Z74" s="41">
        <f t="shared" si="3"/>
        <v>5.6300000000000026</v>
      </c>
      <c r="AA74" s="41">
        <f t="shared" si="3"/>
        <v>6.18</v>
      </c>
      <c r="AB74" s="42">
        <f t="shared" si="3"/>
        <v>6.07</v>
      </c>
    </row>
    <row r="75" spans="2:29" ht="17.25" thickTop="1" thickBot="1" x14ac:dyDescent="0.3">
      <c r="B75" s="43" t="str">
        <f t="shared" ref="B75:B104" si="4">B40</f>
        <v>02.03.2021</v>
      </c>
      <c r="C75" s="47">
        <f t="shared" ref="C75:C104" si="5">SUMIF(E75:AB75,"&gt;0")</f>
        <v>81.960000000000008</v>
      </c>
      <c r="D75" s="48">
        <f t="shared" ref="D75:D104" si="6">SUMIF(E75:AB75,"&lt;0")</f>
        <v>-43.889999999999986</v>
      </c>
      <c r="E75" s="53">
        <f t="shared" ref="E75:AB85" si="7">E5+E40</f>
        <v>3.4800000000000004</v>
      </c>
      <c r="F75" s="41">
        <f t="shared" si="7"/>
        <v>3.4499999999999993</v>
      </c>
      <c r="G75" s="41">
        <f t="shared" si="7"/>
        <v>6.0500000000000007</v>
      </c>
      <c r="H75" s="41">
        <f t="shared" si="7"/>
        <v>6.3299999999999983</v>
      </c>
      <c r="I75" s="41">
        <f t="shared" si="7"/>
        <v>6.2099999999999973</v>
      </c>
      <c r="J75" s="41">
        <f t="shared" si="7"/>
        <v>1.2199999999999989</v>
      </c>
      <c r="K75" s="41">
        <f t="shared" si="7"/>
        <v>-5.3599999999999977</v>
      </c>
      <c r="L75" s="41">
        <f t="shared" si="7"/>
        <v>4.2899999999999991</v>
      </c>
      <c r="M75" s="41">
        <f t="shared" si="7"/>
        <v>6.1500000000000021</v>
      </c>
      <c r="N75" s="41">
        <f t="shared" si="7"/>
        <v>-7.6199999999999974</v>
      </c>
      <c r="O75" s="41">
        <f t="shared" si="7"/>
        <v>-9.0500000000000025</v>
      </c>
      <c r="P75" s="41">
        <f t="shared" si="7"/>
        <v>-7.3800000000000008</v>
      </c>
      <c r="Q75" s="41">
        <f t="shared" si="7"/>
        <v>-1.9499999999999993</v>
      </c>
      <c r="R75" s="41">
        <f t="shared" si="7"/>
        <v>-10.529999999999998</v>
      </c>
      <c r="S75" s="41">
        <f t="shared" si="7"/>
        <v>4.6700000000000017</v>
      </c>
      <c r="T75" s="41">
        <f t="shared" si="7"/>
        <v>6.1700000000000017</v>
      </c>
      <c r="U75" s="41">
        <f t="shared" si="7"/>
        <v>6.2100000000000009</v>
      </c>
      <c r="V75" s="41">
        <f t="shared" si="7"/>
        <v>-8.9999999999999858E-2</v>
      </c>
      <c r="W75" s="41">
        <f t="shared" si="7"/>
        <v>5.0900000000000034</v>
      </c>
      <c r="X75" s="41">
        <f t="shared" si="7"/>
        <v>5.1000000000000014</v>
      </c>
      <c r="Y75" s="41">
        <f t="shared" si="7"/>
        <v>-1.9099999999999966</v>
      </c>
      <c r="Z75" s="41">
        <f t="shared" si="7"/>
        <v>5.7600000000000016</v>
      </c>
      <c r="AA75" s="41">
        <f t="shared" si="7"/>
        <v>5.6199999999999974</v>
      </c>
      <c r="AB75" s="42">
        <f t="shared" si="7"/>
        <v>6.16</v>
      </c>
    </row>
    <row r="76" spans="2:29" ht="17.25" thickTop="1" thickBot="1" x14ac:dyDescent="0.3">
      <c r="B76" s="43" t="str">
        <f t="shared" si="4"/>
        <v>03.03.2021</v>
      </c>
      <c r="C76" s="47">
        <f t="shared" si="5"/>
        <v>115.00000000000003</v>
      </c>
      <c r="D76" s="48">
        <f t="shared" si="6"/>
        <v>-11.479999999999997</v>
      </c>
      <c r="E76" s="53">
        <f t="shared" si="7"/>
        <v>2.870000000000001</v>
      </c>
      <c r="F76" s="41">
        <f t="shared" si="7"/>
        <v>5.73</v>
      </c>
      <c r="G76" s="41">
        <f t="shared" si="7"/>
        <v>6.0799999999999983</v>
      </c>
      <c r="H76" s="41">
        <f t="shared" si="7"/>
        <v>5.4300000000000033</v>
      </c>
      <c r="I76" s="41">
        <f t="shared" si="7"/>
        <v>6.5500000000000007</v>
      </c>
      <c r="J76" s="41">
        <f t="shared" si="7"/>
        <v>6.2900000000000027</v>
      </c>
      <c r="K76" s="41">
        <f t="shared" si="7"/>
        <v>6.1500000000000021</v>
      </c>
      <c r="L76" s="41">
        <f t="shared" si="7"/>
        <v>5.7799999999999976</v>
      </c>
      <c r="M76" s="41">
        <f t="shared" si="7"/>
        <v>6.2199999999999989</v>
      </c>
      <c r="N76" s="41">
        <f t="shared" si="7"/>
        <v>-8.98</v>
      </c>
      <c r="O76" s="41">
        <f t="shared" si="7"/>
        <v>-2.3399999999999963</v>
      </c>
      <c r="P76" s="41">
        <f t="shared" si="7"/>
        <v>5.389999999999997</v>
      </c>
      <c r="Q76" s="41">
        <f t="shared" si="7"/>
        <v>4.2000000000000028</v>
      </c>
      <c r="R76" s="41">
        <f t="shared" si="7"/>
        <v>-3.0000000000001137E-2</v>
      </c>
      <c r="S76" s="41">
        <f t="shared" si="7"/>
        <v>5.9699999999999989</v>
      </c>
      <c r="T76" s="41">
        <f t="shared" si="7"/>
        <v>5.6999999999999993</v>
      </c>
      <c r="U76" s="41">
        <f t="shared" si="7"/>
        <v>-0.12999999999999901</v>
      </c>
      <c r="V76" s="41">
        <f t="shared" si="7"/>
        <v>5.9499999999999993</v>
      </c>
      <c r="W76" s="41">
        <f t="shared" si="7"/>
        <v>6.1899999999999977</v>
      </c>
      <c r="X76" s="41">
        <f t="shared" si="7"/>
        <v>6.0399999999999991</v>
      </c>
      <c r="Y76" s="41">
        <f t="shared" si="7"/>
        <v>6.02</v>
      </c>
      <c r="Z76" s="41">
        <f t="shared" si="7"/>
        <v>6.07</v>
      </c>
      <c r="AA76" s="41">
        <f t="shared" si="7"/>
        <v>6.3099999999999987</v>
      </c>
      <c r="AB76" s="42">
        <f t="shared" si="7"/>
        <v>6.0600000000000023</v>
      </c>
    </row>
    <row r="77" spans="2:29" ht="17.25" thickTop="1" thickBot="1" x14ac:dyDescent="0.3">
      <c r="B77" s="43" t="str">
        <f t="shared" si="4"/>
        <v>04.03.2021</v>
      </c>
      <c r="C77" s="47">
        <f t="shared" si="5"/>
        <v>61.199999999999989</v>
      </c>
      <c r="D77" s="48">
        <f t="shared" si="6"/>
        <v>-87.86999999999999</v>
      </c>
      <c r="E77" s="53">
        <f t="shared" si="7"/>
        <v>6.07</v>
      </c>
      <c r="F77" s="41">
        <f t="shared" si="7"/>
        <v>0.22000000000000242</v>
      </c>
      <c r="G77" s="41">
        <f t="shared" si="7"/>
        <v>-4.0199999999999996</v>
      </c>
      <c r="H77" s="41">
        <f t="shared" si="7"/>
        <v>5.7000000000000028</v>
      </c>
      <c r="I77" s="41">
        <f t="shared" si="7"/>
        <v>6.8099999999999952</v>
      </c>
      <c r="J77" s="41">
        <f t="shared" si="7"/>
        <v>6.120000000000001</v>
      </c>
      <c r="K77" s="41">
        <f t="shared" si="7"/>
        <v>6.98</v>
      </c>
      <c r="L77" s="41">
        <f t="shared" si="7"/>
        <v>5.9600000000000009</v>
      </c>
      <c r="M77" s="41">
        <f t="shared" si="7"/>
        <v>5.98</v>
      </c>
      <c r="N77" s="41">
        <f t="shared" si="7"/>
        <v>3.9299999999999997</v>
      </c>
      <c r="O77" s="41">
        <f t="shared" si="7"/>
        <v>-9.0800000000000018</v>
      </c>
      <c r="P77" s="41">
        <f t="shared" si="7"/>
        <v>-4.5800000000000018</v>
      </c>
      <c r="Q77" s="41">
        <f t="shared" si="7"/>
        <v>-10.81</v>
      </c>
      <c r="R77" s="41">
        <f t="shared" si="7"/>
        <v>-9.17</v>
      </c>
      <c r="S77" s="41">
        <f t="shared" si="7"/>
        <v>1.5599999999999987</v>
      </c>
      <c r="T77" s="41">
        <f t="shared" si="7"/>
        <v>-1.6700000000000017</v>
      </c>
      <c r="U77" s="41">
        <f t="shared" si="7"/>
        <v>-11.02</v>
      </c>
      <c r="V77" s="41">
        <f t="shared" si="7"/>
        <v>-8.66</v>
      </c>
      <c r="W77" s="41">
        <f t="shared" si="7"/>
        <v>5.9899999999999984</v>
      </c>
      <c r="X77" s="41">
        <f t="shared" si="7"/>
        <v>-10.610000000000001</v>
      </c>
      <c r="Y77" s="41">
        <f t="shared" si="7"/>
        <v>-7.8199999999999985</v>
      </c>
      <c r="Z77" s="41">
        <f t="shared" si="7"/>
        <v>-9.8000000000000007</v>
      </c>
      <c r="AA77" s="41">
        <f t="shared" si="7"/>
        <v>5.879999999999999</v>
      </c>
      <c r="AB77" s="42">
        <f t="shared" si="7"/>
        <v>-0.62999999999999901</v>
      </c>
    </row>
    <row r="78" spans="2:29" ht="17.25" thickTop="1" thickBot="1" x14ac:dyDescent="0.3">
      <c r="B78" s="43" t="str">
        <f t="shared" si="4"/>
        <v>05.03.2021</v>
      </c>
      <c r="C78" s="47">
        <f t="shared" si="5"/>
        <v>63.47</v>
      </c>
      <c r="D78" s="48">
        <f t="shared" si="6"/>
        <v>-36.999999999999993</v>
      </c>
      <c r="E78" s="53">
        <f t="shared" si="7"/>
        <v>-6.7799999999999994</v>
      </c>
      <c r="F78" s="41">
        <f t="shared" si="7"/>
        <v>-8.9499999999999993</v>
      </c>
      <c r="G78" s="41">
        <f t="shared" si="7"/>
        <v>5.6999999999999993</v>
      </c>
      <c r="H78" s="41">
        <f t="shared" si="7"/>
        <v>0.9399999999999995</v>
      </c>
      <c r="I78" s="54">
        <f t="shared" si="7"/>
        <v>-10.889999999999997</v>
      </c>
      <c r="J78" s="41">
        <f t="shared" si="7"/>
        <v>2.3500000000000014</v>
      </c>
      <c r="K78" s="41">
        <f t="shared" si="7"/>
        <v>-4.629999999999999</v>
      </c>
      <c r="L78" s="41">
        <f t="shared" si="7"/>
        <v>-2.879999999999999</v>
      </c>
      <c r="M78" s="41">
        <f t="shared" si="7"/>
        <v>5.09</v>
      </c>
      <c r="N78" s="41">
        <f t="shared" si="7"/>
        <v>-0.72999999999999687</v>
      </c>
      <c r="O78" s="41">
        <f t="shared" si="7"/>
        <v>-0.53000000000000114</v>
      </c>
      <c r="P78" s="41">
        <f t="shared" si="7"/>
        <v>1.7699999999999996</v>
      </c>
      <c r="Q78" s="41">
        <f t="shared" si="7"/>
        <v>0.32000000000000384</v>
      </c>
      <c r="R78" s="41">
        <f t="shared" si="7"/>
        <v>7.3599999999999994</v>
      </c>
      <c r="S78" s="41">
        <f t="shared" si="7"/>
        <v>5.4899999999999984</v>
      </c>
      <c r="T78" s="41">
        <f t="shared" si="7"/>
        <v>7.1900000000000013</v>
      </c>
      <c r="U78" s="41">
        <f t="shared" si="7"/>
        <v>7.2199999999999989</v>
      </c>
      <c r="V78" s="41">
        <f t="shared" si="7"/>
        <v>-0.48999999999999844</v>
      </c>
      <c r="W78" s="41">
        <f t="shared" si="7"/>
        <v>5.0599999999999987</v>
      </c>
      <c r="X78" s="41">
        <f t="shared" si="7"/>
        <v>-0.58000000000000007</v>
      </c>
      <c r="Y78" s="41">
        <f t="shared" si="7"/>
        <v>6.9199999999999982</v>
      </c>
      <c r="Z78" s="41">
        <f t="shared" si="7"/>
        <v>-0.53999999999999915</v>
      </c>
      <c r="AA78" s="41">
        <f t="shared" si="7"/>
        <v>1.0000000000000036</v>
      </c>
      <c r="AB78" s="42">
        <f t="shared" si="7"/>
        <v>7.0600000000000023</v>
      </c>
    </row>
    <row r="79" spans="2:29" ht="17.25" thickTop="1" thickBot="1" x14ac:dyDescent="0.3">
      <c r="B79" s="43" t="str">
        <f t="shared" si="4"/>
        <v>06.03.2021</v>
      </c>
      <c r="C79" s="47">
        <f t="shared" si="5"/>
        <v>81.460000000000008</v>
      </c>
      <c r="D79" s="48">
        <f t="shared" si="6"/>
        <v>-16.32</v>
      </c>
      <c r="E79" s="53">
        <f t="shared" si="7"/>
        <v>6.8100000000000023</v>
      </c>
      <c r="F79" s="41">
        <f t="shared" si="7"/>
        <v>-3.8599999999999994</v>
      </c>
      <c r="G79" s="41">
        <f t="shared" si="7"/>
        <v>3.7100000000000009</v>
      </c>
      <c r="H79" s="41">
        <f t="shared" si="7"/>
        <v>3.6499999999999986</v>
      </c>
      <c r="I79" s="41">
        <f t="shared" si="7"/>
        <v>3.629999999999999</v>
      </c>
      <c r="J79" s="41">
        <f t="shared" si="7"/>
        <v>3.5999999999999979</v>
      </c>
      <c r="K79" s="41">
        <f t="shared" si="7"/>
        <v>-3.8000000000000007</v>
      </c>
      <c r="L79" s="41">
        <f t="shared" si="7"/>
        <v>-4</v>
      </c>
      <c r="M79" s="41">
        <f t="shared" si="7"/>
        <v>2.4000000000000021</v>
      </c>
      <c r="N79" s="41">
        <f t="shared" si="7"/>
        <v>4.2699999999999996</v>
      </c>
      <c r="O79" s="41">
        <f t="shared" si="7"/>
        <v>4.2100000000000009</v>
      </c>
      <c r="P79" s="41">
        <f t="shared" si="7"/>
        <v>6.5900000000000034</v>
      </c>
      <c r="Q79" s="41">
        <f t="shared" si="7"/>
        <v>2.2300000000000004</v>
      </c>
      <c r="R79" s="41">
        <f t="shared" si="7"/>
        <v>6.3500000000000014</v>
      </c>
      <c r="S79" s="41">
        <f t="shared" si="7"/>
        <v>7.1099999999999994</v>
      </c>
      <c r="T79" s="41">
        <f t="shared" si="7"/>
        <v>2.2699999999999996</v>
      </c>
      <c r="U79" s="41">
        <f t="shared" si="7"/>
        <v>3.759999999999998</v>
      </c>
      <c r="V79" s="41">
        <f t="shared" si="7"/>
        <v>-0.65999999999999837</v>
      </c>
      <c r="W79" s="41">
        <f t="shared" si="7"/>
        <v>6.9699999999999989</v>
      </c>
      <c r="X79" s="41">
        <f t="shared" si="7"/>
        <v>1.370000000000001</v>
      </c>
      <c r="Y79" s="41">
        <f t="shared" si="7"/>
        <v>-4</v>
      </c>
      <c r="Z79" s="41">
        <f t="shared" si="7"/>
        <v>6.77</v>
      </c>
      <c r="AA79" s="41">
        <f t="shared" si="7"/>
        <v>5.4699999999999989</v>
      </c>
      <c r="AB79" s="42">
        <f t="shared" si="7"/>
        <v>0.28999999999999915</v>
      </c>
    </row>
    <row r="80" spans="2:29" ht="17.25" thickTop="1" thickBot="1" x14ac:dyDescent="0.3">
      <c r="B80" s="43" t="str">
        <f t="shared" si="4"/>
        <v>07.03.2021</v>
      </c>
      <c r="C80" s="47">
        <f t="shared" si="5"/>
        <v>91.32</v>
      </c>
      <c r="D80" s="48">
        <f t="shared" si="6"/>
        <v>-0.27000000000000135</v>
      </c>
      <c r="E80" s="53">
        <f t="shared" si="7"/>
        <v>6.6900000000000013</v>
      </c>
      <c r="F80" s="41">
        <f t="shared" si="7"/>
        <v>6.68</v>
      </c>
      <c r="G80" s="41">
        <f t="shared" si="7"/>
        <v>3.120000000000001</v>
      </c>
      <c r="H80" s="41">
        <f t="shared" si="7"/>
        <v>3.4199999999999982</v>
      </c>
      <c r="I80" s="41">
        <f t="shared" si="7"/>
        <v>3.2800000000000011</v>
      </c>
      <c r="J80" s="41">
        <f t="shared" si="7"/>
        <v>3.4600000000000009</v>
      </c>
      <c r="K80" s="41">
        <f t="shared" si="7"/>
        <v>-0.27000000000000135</v>
      </c>
      <c r="L80" s="41">
        <f t="shared" si="7"/>
        <v>0.64999999999999858</v>
      </c>
      <c r="M80" s="41">
        <f t="shared" si="7"/>
        <v>3.3200000000000003</v>
      </c>
      <c r="N80" s="41">
        <f t="shared" si="7"/>
        <v>3.8000000000000007</v>
      </c>
      <c r="O80" s="41">
        <f t="shared" si="7"/>
        <v>1.4200000000000017</v>
      </c>
      <c r="P80" s="41">
        <f t="shared" si="7"/>
        <v>6.490000000000002</v>
      </c>
      <c r="Q80" s="41">
        <f t="shared" si="7"/>
        <v>0.49000000000000021</v>
      </c>
      <c r="R80" s="41">
        <f t="shared" si="7"/>
        <v>0.73999999999999844</v>
      </c>
      <c r="S80" s="41">
        <f t="shared" si="7"/>
        <v>6.7800000000000011</v>
      </c>
      <c r="T80" s="41">
        <f t="shared" si="7"/>
        <v>6.7199999999999989</v>
      </c>
      <c r="U80" s="41">
        <f t="shared" si="7"/>
        <v>6.7600000000000016</v>
      </c>
      <c r="V80" s="41">
        <f t="shared" si="7"/>
        <v>5.8699999999999974</v>
      </c>
      <c r="W80" s="41">
        <f t="shared" si="7"/>
        <v>6.4699999999999989</v>
      </c>
      <c r="X80" s="41">
        <f t="shared" si="7"/>
        <v>6.52</v>
      </c>
      <c r="Y80" s="41">
        <f t="shared" si="7"/>
        <v>0.98999999999999844</v>
      </c>
      <c r="Z80" s="41">
        <f t="shared" si="7"/>
        <v>6.4500000000000028</v>
      </c>
      <c r="AA80" s="41">
        <f t="shared" si="7"/>
        <v>1.0800000000000018</v>
      </c>
      <c r="AB80" s="42">
        <f t="shared" si="7"/>
        <v>0.11999999999999922</v>
      </c>
    </row>
    <row r="81" spans="2:28" ht="17.25" thickTop="1" thickBot="1" x14ac:dyDescent="0.3">
      <c r="B81" s="43" t="str">
        <f t="shared" si="4"/>
        <v>08.03.2021</v>
      </c>
      <c r="C81" s="47">
        <f t="shared" si="5"/>
        <v>68.63</v>
      </c>
      <c r="D81" s="48">
        <f t="shared" si="6"/>
        <v>-16.380000000000003</v>
      </c>
      <c r="E81" s="53">
        <f t="shared" si="7"/>
        <v>6.4599999999999973</v>
      </c>
      <c r="F81" s="41">
        <f t="shared" si="7"/>
        <v>6.41</v>
      </c>
      <c r="G81" s="41">
        <f t="shared" si="7"/>
        <v>2.6899999999999977</v>
      </c>
      <c r="H81" s="41">
        <f t="shared" si="7"/>
        <v>2.0199999999999996</v>
      </c>
      <c r="I81" s="41">
        <f t="shared" si="7"/>
        <v>1.9800000000000004</v>
      </c>
      <c r="J81" s="41">
        <f t="shared" si="7"/>
        <v>2.2399999999999984</v>
      </c>
      <c r="K81" s="41">
        <f t="shared" si="7"/>
        <v>4.41</v>
      </c>
      <c r="L81" s="41">
        <f t="shared" si="7"/>
        <v>6.4600000000000009</v>
      </c>
      <c r="M81" s="41">
        <f t="shared" si="7"/>
        <v>0.92999999999999972</v>
      </c>
      <c r="N81" s="41">
        <f t="shared" si="7"/>
        <v>6.360000000000003</v>
      </c>
      <c r="O81" s="41">
        <f t="shared" si="7"/>
        <v>6.0300000000000011</v>
      </c>
      <c r="P81" s="41">
        <f t="shared" si="7"/>
        <v>6.4300000000000033</v>
      </c>
      <c r="Q81" s="41">
        <f t="shared" si="7"/>
        <v>-2.6999999999999993</v>
      </c>
      <c r="R81" s="41">
        <f t="shared" si="7"/>
        <v>6.269999999999996</v>
      </c>
      <c r="S81" s="41">
        <f t="shared" si="7"/>
        <v>-1.4800000000000004</v>
      </c>
      <c r="T81" s="41">
        <f t="shared" si="7"/>
        <v>-0.49000000000000021</v>
      </c>
      <c r="U81" s="41">
        <f t="shared" si="7"/>
        <v>-2.3499999999999996</v>
      </c>
      <c r="V81" s="41">
        <f t="shared" si="7"/>
        <v>0.94000000000000128</v>
      </c>
      <c r="W81" s="41">
        <f t="shared" si="7"/>
        <v>-1.5300000000000011</v>
      </c>
      <c r="X81" s="41">
        <f t="shared" si="7"/>
        <v>-4</v>
      </c>
      <c r="Y81" s="41">
        <f t="shared" si="7"/>
        <v>-3.83</v>
      </c>
      <c r="Z81" s="41">
        <f t="shared" si="7"/>
        <v>6.0500000000000007</v>
      </c>
      <c r="AA81" s="41">
        <f t="shared" si="7"/>
        <v>1.370000000000001</v>
      </c>
      <c r="AB81" s="42">
        <f t="shared" si="7"/>
        <v>1.5799999999999983</v>
      </c>
    </row>
    <row r="82" spans="2:28" ht="17.25" thickTop="1" thickBot="1" x14ac:dyDescent="0.3">
      <c r="B82" s="43" t="str">
        <f t="shared" si="4"/>
        <v>09.03.2021</v>
      </c>
      <c r="C82" s="47">
        <f t="shared" si="5"/>
        <v>102.67999999999999</v>
      </c>
      <c r="D82" s="48">
        <f t="shared" si="6"/>
        <v>-4.5299999999999994</v>
      </c>
      <c r="E82" s="53">
        <f t="shared" si="7"/>
        <v>0.67999999999999972</v>
      </c>
      <c r="F82" s="41">
        <f t="shared" si="7"/>
        <v>6.1300000000000026</v>
      </c>
      <c r="G82" s="41">
        <f t="shared" si="7"/>
        <v>7.3599999999999994</v>
      </c>
      <c r="H82" s="41">
        <f t="shared" si="7"/>
        <v>5.93</v>
      </c>
      <c r="I82" s="41">
        <f t="shared" si="7"/>
        <v>5.9400000000000013</v>
      </c>
      <c r="J82" s="41">
        <f t="shared" si="7"/>
        <v>5.4600000000000009</v>
      </c>
      <c r="K82" s="41">
        <f t="shared" si="7"/>
        <v>2.4699999999999989</v>
      </c>
      <c r="L82" s="41">
        <f t="shared" si="7"/>
        <v>1.4300000000000033</v>
      </c>
      <c r="M82" s="41">
        <f t="shared" si="7"/>
        <v>5.09</v>
      </c>
      <c r="N82" s="41">
        <f t="shared" si="7"/>
        <v>6.41</v>
      </c>
      <c r="O82" s="41">
        <f t="shared" si="7"/>
        <v>7.240000000000002</v>
      </c>
      <c r="P82" s="41">
        <f t="shared" si="7"/>
        <v>4.8099999999999987</v>
      </c>
      <c r="Q82" s="41">
        <f t="shared" si="7"/>
        <v>2.7399999999999984</v>
      </c>
      <c r="R82" s="41">
        <f t="shared" si="7"/>
        <v>6.5999999999999979</v>
      </c>
      <c r="S82" s="41">
        <f t="shared" si="7"/>
        <v>7.41</v>
      </c>
      <c r="T82" s="41">
        <f t="shared" si="7"/>
        <v>-0.10999999999999943</v>
      </c>
      <c r="U82" s="41">
        <f t="shared" si="7"/>
        <v>7.18</v>
      </c>
      <c r="V82" s="41">
        <f t="shared" si="7"/>
        <v>-0.41999999999999993</v>
      </c>
      <c r="W82" s="41">
        <f t="shared" si="7"/>
        <v>3.1700000000000017</v>
      </c>
      <c r="X82" s="41">
        <f t="shared" si="7"/>
        <v>-4</v>
      </c>
      <c r="Y82" s="41">
        <f t="shared" si="7"/>
        <v>6.5800000000000018</v>
      </c>
      <c r="Z82" s="41">
        <f t="shared" si="7"/>
        <v>1.3900000000000006</v>
      </c>
      <c r="AA82" s="41">
        <f t="shared" si="7"/>
        <v>6.1899999999999977</v>
      </c>
      <c r="AB82" s="42">
        <f t="shared" si="7"/>
        <v>2.4700000000000006</v>
      </c>
    </row>
    <row r="83" spans="2:28" ht="17.25" thickTop="1" thickBot="1" x14ac:dyDescent="0.3">
      <c r="B83" s="43" t="str">
        <f t="shared" si="4"/>
        <v>10.03.2021</v>
      </c>
      <c r="C83" s="47">
        <f t="shared" si="5"/>
        <v>146.54000000000002</v>
      </c>
      <c r="D83" s="48">
        <f t="shared" si="6"/>
        <v>-9.4499999999999975</v>
      </c>
      <c r="E83" s="53">
        <f t="shared" si="7"/>
        <v>-2.7699999999999996</v>
      </c>
      <c r="F83" s="41">
        <f t="shared" si="7"/>
        <v>11.329999999999998</v>
      </c>
      <c r="G83" s="41">
        <f t="shared" si="7"/>
        <v>11.5</v>
      </c>
      <c r="H83" s="41">
        <f t="shared" si="7"/>
        <v>7</v>
      </c>
      <c r="I83" s="41">
        <f t="shared" si="7"/>
        <v>7.8000000000000007</v>
      </c>
      <c r="J83" s="41">
        <f t="shared" si="7"/>
        <v>6.3299999999999983</v>
      </c>
      <c r="K83" s="41">
        <f t="shared" si="7"/>
        <v>1.5100000000000016</v>
      </c>
      <c r="L83" s="41">
        <f t="shared" si="7"/>
        <v>5.0600000000000023</v>
      </c>
      <c r="M83" s="41">
        <f t="shared" si="7"/>
        <v>10.279999999999998</v>
      </c>
      <c r="N83" s="41">
        <f t="shared" si="7"/>
        <v>7.3900000000000006</v>
      </c>
      <c r="O83" s="41">
        <f t="shared" si="7"/>
        <v>10.36</v>
      </c>
      <c r="P83" s="41">
        <f t="shared" si="7"/>
        <v>10.909999999999997</v>
      </c>
      <c r="Q83" s="41">
        <f t="shared" si="7"/>
        <v>-1.7899999999999991</v>
      </c>
      <c r="R83" s="41">
        <f t="shared" si="7"/>
        <v>3.1300000000000008</v>
      </c>
      <c r="S83" s="41">
        <f t="shared" si="7"/>
        <v>7.93</v>
      </c>
      <c r="T83" s="41">
        <f t="shared" si="7"/>
        <v>11.14</v>
      </c>
      <c r="U83" s="41">
        <f t="shared" si="7"/>
        <v>4.6500000000000004</v>
      </c>
      <c r="V83" s="41">
        <f t="shared" si="7"/>
        <v>8.870000000000001</v>
      </c>
      <c r="W83" s="41">
        <f t="shared" si="7"/>
        <v>-2.8100000000000005</v>
      </c>
      <c r="X83" s="41">
        <f t="shared" si="7"/>
        <v>-1.0399999999999991</v>
      </c>
      <c r="Y83" s="41">
        <f t="shared" si="7"/>
        <v>1.0500000000000007</v>
      </c>
      <c r="Z83" s="41">
        <f t="shared" si="7"/>
        <v>9.61</v>
      </c>
      <c r="AA83" s="41">
        <f t="shared" si="7"/>
        <v>10.690000000000001</v>
      </c>
      <c r="AB83" s="42">
        <f t="shared" si="7"/>
        <v>-1.0399999999999991</v>
      </c>
    </row>
    <row r="84" spans="2:28" ht="17.25" thickTop="1" thickBot="1" x14ac:dyDescent="0.3">
      <c r="B84" s="43" t="str">
        <f t="shared" si="4"/>
        <v>11.03.2021</v>
      </c>
      <c r="C84" s="47">
        <f t="shared" si="5"/>
        <v>138.13</v>
      </c>
      <c r="D84" s="48">
        <f t="shared" si="6"/>
        <v>-7.879999999999999</v>
      </c>
      <c r="E84" s="53">
        <f t="shared" si="7"/>
        <v>1.4600000000000009</v>
      </c>
      <c r="F84" s="41">
        <f t="shared" si="7"/>
        <v>6.4600000000000009</v>
      </c>
      <c r="G84" s="41">
        <f t="shared" si="7"/>
        <v>7.82</v>
      </c>
      <c r="H84" s="41">
        <f t="shared" si="7"/>
        <v>3.9299999999999997</v>
      </c>
      <c r="I84" s="41">
        <f t="shared" si="7"/>
        <v>3.9200000000000017</v>
      </c>
      <c r="J84" s="41">
        <f t="shared" si="7"/>
        <v>5.1400000000000006</v>
      </c>
      <c r="K84" s="41">
        <f t="shared" si="7"/>
        <v>7.3100000000000023</v>
      </c>
      <c r="L84" s="41">
        <f t="shared" si="7"/>
        <v>4.7399999999999984</v>
      </c>
      <c r="M84" s="41">
        <f t="shared" si="7"/>
        <v>7.4400000000000013</v>
      </c>
      <c r="N84" s="41">
        <f t="shared" si="7"/>
        <v>7.360000000000003</v>
      </c>
      <c r="O84" s="41">
        <f t="shared" si="7"/>
        <v>-3.3699999999999992</v>
      </c>
      <c r="P84" s="41">
        <f t="shared" si="7"/>
        <v>4.6900000000000013</v>
      </c>
      <c r="Q84" s="41">
        <f t="shared" si="7"/>
        <v>-0.87999999999999901</v>
      </c>
      <c r="R84" s="41">
        <f t="shared" si="7"/>
        <v>7.5299999999999976</v>
      </c>
      <c r="S84" s="41">
        <f t="shared" si="7"/>
        <v>10.25</v>
      </c>
      <c r="T84" s="41">
        <f t="shared" si="7"/>
        <v>5.91</v>
      </c>
      <c r="U84" s="41">
        <f t="shared" si="7"/>
        <v>5.5200000000000014</v>
      </c>
      <c r="V84" s="41">
        <f t="shared" si="7"/>
        <v>11.080000000000002</v>
      </c>
      <c r="W84" s="41">
        <f t="shared" si="7"/>
        <v>5.3100000000000023</v>
      </c>
      <c r="X84" s="41">
        <f t="shared" si="7"/>
        <v>11.049999999999997</v>
      </c>
      <c r="Y84" s="41">
        <f t="shared" si="7"/>
        <v>-0.66000000000000014</v>
      </c>
      <c r="Z84" s="41">
        <f t="shared" si="7"/>
        <v>10.120000000000001</v>
      </c>
      <c r="AA84" s="41">
        <f t="shared" si="7"/>
        <v>11.090000000000003</v>
      </c>
      <c r="AB84" s="42">
        <f t="shared" si="7"/>
        <v>-2.9700000000000006</v>
      </c>
    </row>
    <row r="85" spans="2:28" ht="17.25" thickTop="1" thickBot="1" x14ac:dyDescent="0.3">
      <c r="B85" s="43" t="str">
        <f t="shared" si="4"/>
        <v>12.03.2021</v>
      </c>
      <c r="C85" s="47">
        <f t="shared" si="5"/>
        <v>123.41000000000003</v>
      </c>
      <c r="D85" s="48">
        <f t="shared" si="6"/>
        <v>-18.690000000000005</v>
      </c>
      <c r="E85" s="53">
        <f t="shared" si="7"/>
        <v>-3.33</v>
      </c>
      <c r="F85" s="41">
        <f t="shared" si="7"/>
        <v>11.370000000000001</v>
      </c>
      <c r="G85" s="41">
        <f t="shared" si="7"/>
        <v>11.279999999999998</v>
      </c>
      <c r="H85" s="41">
        <f t="shared" si="7"/>
        <v>7.57</v>
      </c>
      <c r="I85" s="41">
        <f t="shared" si="7"/>
        <v>7.620000000000001</v>
      </c>
      <c r="J85" s="41">
        <f t="shared" si="7"/>
        <v>9.2100000000000009</v>
      </c>
      <c r="K85" s="41">
        <f t="shared" si="7"/>
        <v>1.3200000000000003</v>
      </c>
      <c r="L85" s="41">
        <f t="shared" si="7"/>
        <v>3.2799999999999994</v>
      </c>
      <c r="M85" s="41">
        <f t="shared" si="7"/>
        <v>9.1999999999999993</v>
      </c>
      <c r="N85" s="41">
        <f t="shared" si="7"/>
        <v>10.169999999999998</v>
      </c>
      <c r="O85" s="41">
        <f t="shared" si="7"/>
        <v>-1.3400000000000016</v>
      </c>
      <c r="P85" s="41">
        <f t="shared" si="7"/>
        <v>10.009999999999998</v>
      </c>
      <c r="Q85" s="41">
        <f t="shared" si="7"/>
        <v>-5.2900000000000009</v>
      </c>
      <c r="R85" s="41">
        <f t="shared" si="7"/>
        <v>2.870000000000001</v>
      </c>
      <c r="S85" s="41">
        <f t="shared" si="7"/>
        <v>0.89999999999999858</v>
      </c>
      <c r="T85" s="41">
        <f t="shared" ref="T85:AB85" si="8">T15+T50</f>
        <v>1.0100000000000016</v>
      </c>
      <c r="U85" s="41">
        <f t="shared" si="8"/>
        <v>7.5</v>
      </c>
      <c r="V85" s="41">
        <f t="shared" si="8"/>
        <v>2.8500000000000014</v>
      </c>
      <c r="W85" s="41">
        <f t="shared" si="8"/>
        <v>9.9500000000000028</v>
      </c>
      <c r="X85" s="41">
        <f t="shared" si="8"/>
        <v>9.75</v>
      </c>
      <c r="Y85" s="41">
        <f t="shared" si="8"/>
        <v>1.0899999999999999</v>
      </c>
      <c r="Z85" s="41">
        <f t="shared" si="8"/>
        <v>2.4299999999999997</v>
      </c>
      <c r="AA85" s="41">
        <f t="shared" si="8"/>
        <v>4.0300000000000011</v>
      </c>
      <c r="AB85" s="42">
        <f t="shared" si="8"/>
        <v>-8.73</v>
      </c>
    </row>
    <row r="86" spans="2:28" ht="17.25" thickTop="1" thickBot="1" x14ac:dyDescent="0.3">
      <c r="B86" s="43" t="str">
        <f t="shared" si="4"/>
        <v>13.03.2021</v>
      </c>
      <c r="C86" s="47">
        <f t="shared" si="5"/>
        <v>97.929999999999993</v>
      </c>
      <c r="D86" s="48">
        <f t="shared" si="6"/>
        <v>-34.57</v>
      </c>
      <c r="E86" s="53">
        <f t="shared" ref="E86:AB96" si="9">E16+E51</f>
        <v>1.1199999999999974</v>
      </c>
      <c r="F86" s="41">
        <f t="shared" si="9"/>
        <v>-3.5700000000000003</v>
      </c>
      <c r="G86" s="41">
        <f t="shared" si="9"/>
        <v>1.1400000000000006</v>
      </c>
      <c r="H86" s="41">
        <f t="shared" si="9"/>
        <v>1.6900000000000013</v>
      </c>
      <c r="I86" s="41">
        <f t="shared" si="9"/>
        <v>-1.0500000000000007</v>
      </c>
      <c r="J86" s="41">
        <f t="shared" si="9"/>
        <v>3.0900000000000034</v>
      </c>
      <c r="K86" s="41">
        <f t="shared" si="9"/>
        <v>-8.86</v>
      </c>
      <c r="L86" s="41">
        <f t="shared" si="9"/>
        <v>-4.8900000000000006</v>
      </c>
      <c r="M86" s="41">
        <f t="shared" si="9"/>
        <v>1.6700000000000017</v>
      </c>
      <c r="N86" s="41">
        <f t="shared" si="9"/>
        <v>10.200000000000003</v>
      </c>
      <c r="O86" s="41">
        <f t="shared" si="9"/>
        <v>1.1600000000000001</v>
      </c>
      <c r="P86" s="41">
        <f t="shared" si="9"/>
        <v>8.5800000000000018</v>
      </c>
      <c r="Q86" s="41">
        <f t="shared" si="9"/>
        <v>5.66</v>
      </c>
      <c r="R86" s="41">
        <f t="shared" si="9"/>
        <v>10.190000000000001</v>
      </c>
      <c r="S86" s="41">
        <f t="shared" si="9"/>
        <v>8.2700000000000031</v>
      </c>
      <c r="T86" s="41">
        <f t="shared" si="9"/>
        <v>9.6499999999999986</v>
      </c>
      <c r="U86" s="41">
        <f t="shared" si="9"/>
        <v>-7.8599999999999994</v>
      </c>
      <c r="V86" s="41">
        <f t="shared" si="9"/>
        <v>-0.80999999999999872</v>
      </c>
      <c r="W86" s="41">
        <f t="shared" si="9"/>
        <v>10.259999999999998</v>
      </c>
      <c r="X86" s="41">
        <f t="shared" si="9"/>
        <v>-7.5299999999999994</v>
      </c>
      <c r="Y86" s="41">
        <f t="shared" si="9"/>
        <v>0.12999999999999901</v>
      </c>
      <c r="Z86" s="41">
        <f t="shared" si="9"/>
        <v>6.8000000000000007</v>
      </c>
      <c r="AA86" s="41">
        <f t="shared" si="9"/>
        <v>9.4700000000000024</v>
      </c>
      <c r="AB86" s="42">
        <f t="shared" si="9"/>
        <v>8.8499999999999979</v>
      </c>
    </row>
    <row r="87" spans="2:28" ht="17.25" thickTop="1" thickBot="1" x14ac:dyDescent="0.3">
      <c r="B87" s="43" t="str">
        <f t="shared" si="4"/>
        <v>14.03.2021</v>
      </c>
      <c r="C87" s="47">
        <f t="shared" si="5"/>
        <v>116.12999999999997</v>
      </c>
      <c r="D87" s="48">
        <f t="shared" si="6"/>
        <v>-42.469999999999992</v>
      </c>
      <c r="E87" s="40">
        <f t="shared" si="9"/>
        <v>0.73999999999999844</v>
      </c>
      <c r="F87" s="41">
        <f t="shared" si="9"/>
        <v>10.049999999999997</v>
      </c>
      <c r="G87" s="41">
        <f t="shared" si="9"/>
        <v>10.619999999999997</v>
      </c>
      <c r="H87" s="41">
        <f t="shared" si="9"/>
        <v>10.859999999999996</v>
      </c>
      <c r="I87" s="41">
        <f t="shared" si="9"/>
        <v>10.470000000000002</v>
      </c>
      <c r="J87" s="41">
        <f t="shared" si="9"/>
        <v>3.0500000000000007</v>
      </c>
      <c r="K87" s="41">
        <f t="shared" si="9"/>
        <v>3.879999999999999</v>
      </c>
      <c r="L87" s="41">
        <f t="shared" si="9"/>
        <v>8.5499999999999972</v>
      </c>
      <c r="M87" s="41">
        <f t="shared" si="9"/>
        <v>0.31000000000000227</v>
      </c>
      <c r="N87" s="41">
        <f t="shared" si="9"/>
        <v>4.4899999999999984</v>
      </c>
      <c r="O87" s="41">
        <f t="shared" si="9"/>
        <v>-5.8500000000000014</v>
      </c>
      <c r="P87" s="41">
        <f t="shared" si="9"/>
        <v>-6.9600000000000009</v>
      </c>
      <c r="Q87" s="41">
        <f t="shared" si="9"/>
        <v>-7.8499999999999979</v>
      </c>
      <c r="R87" s="41">
        <f t="shared" si="9"/>
        <v>-6.41</v>
      </c>
      <c r="S87" s="41">
        <f t="shared" si="9"/>
        <v>-5.18</v>
      </c>
      <c r="T87" s="41">
        <f t="shared" si="9"/>
        <v>0.60999999999999943</v>
      </c>
      <c r="U87" s="41">
        <f t="shared" si="9"/>
        <v>-6.7399999999999967</v>
      </c>
      <c r="V87" s="41">
        <f t="shared" si="9"/>
        <v>-3.4799999999999986</v>
      </c>
      <c r="W87" s="41">
        <f t="shared" si="9"/>
        <v>9.07</v>
      </c>
      <c r="X87" s="41">
        <f t="shared" si="9"/>
        <v>10.23</v>
      </c>
      <c r="Y87" s="41">
        <f t="shared" si="9"/>
        <v>9.2099999999999973</v>
      </c>
      <c r="Z87" s="41">
        <f t="shared" si="9"/>
        <v>9.2099999999999973</v>
      </c>
      <c r="AA87" s="41">
        <f t="shared" si="9"/>
        <v>8.129999999999999</v>
      </c>
      <c r="AB87" s="42">
        <f t="shared" si="9"/>
        <v>6.6499999999999986</v>
      </c>
    </row>
    <row r="88" spans="2:28" ht="17.25" thickTop="1" thickBot="1" x14ac:dyDescent="0.3">
      <c r="B88" s="43" t="str">
        <f t="shared" si="4"/>
        <v>15.03.2021</v>
      </c>
      <c r="C88" s="47">
        <f t="shared" si="5"/>
        <v>119.71</v>
      </c>
      <c r="D88" s="48">
        <f t="shared" si="6"/>
        <v>-62.11</v>
      </c>
      <c r="E88" s="53">
        <f t="shared" si="9"/>
        <v>-0.48000000000000043</v>
      </c>
      <c r="F88" s="41">
        <f t="shared" si="9"/>
        <v>8.8999999999999986</v>
      </c>
      <c r="G88" s="41">
        <f t="shared" si="9"/>
        <v>11.3</v>
      </c>
      <c r="H88" s="41">
        <f t="shared" si="9"/>
        <v>11.36</v>
      </c>
      <c r="I88" s="41">
        <f t="shared" si="9"/>
        <v>11.510000000000002</v>
      </c>
      <c r="J88" s="41">
        <f t="shared" si="9"/>
        <v>11.5</v>
      </c>
      <c r="K88" s="41">
        <f t="shared" si="9"/>
        <v>11.469999999999999</v>
      </c>
      <c r="L88" s="41">
        <f t="shared" si="9"/>
        <v>0.28999999999999915</v>
      </c>
      <c r="M88" s="41">
        <f t="shared" si="9"/>
        <v>4.5200000000000031</v>
      </c>
      <c r="N88" s="41">
        <f t="shared" si="9"/>
        <v>9.1199999999999974</v>
      </c>
      <c r="O88" s="41">
        <f t="shared" si="9"/>
        <v>9.7600000000000016</v>
      </c>
      <c r="P88" s="41">
        <f t="shared" si="9"/>
        <v>10.46</v>
      </c>
      <c r="Q88" s="41">
        <f t="shared" si="9"/>
        <v>-6.8900000000000023</v>
      </c>
      <c r="R88" s="41">
        <f t="shared" si="9"/>
        <v>-6.99</v>
      </c>
      <c r="S88" s="41">
        <f t="shared" si="9"/>
        <v>9.8800000000000026</v>
      </c>
      <c r="T88" s="41">
        <f t="shared" si="9"/>
        <v>9.64</v>
      </c>
      <c r="U88" s="41">
        <f t="shared" si="9"/>
        <v>-6.5600000000000023</v>
      </c>
      <c r="V88" s="41">
        <f t="shared" si="9"/>
        <v>-3.3800000000000008</v>
      </c>
      <c r="W88" s="41">
        <f t="shared" si="9"/>
        <v>-6.129999999999999</v>
      </c>
      <c r="X88" s="41">
        <f t="shared" si="9"/>
        <v>-7.0200000000000014</v>
      </c>
      <c r="Y88" s="41">
        <f t="shared" si="9"/>
        <v>-5.1600000000000019</v>
      </c>
      <c r="Z88" s="41">
        <f t="shared" si="9"/>
        <v>-4.1099999999999994</v>
      </c>
      <c r="AA88" s="41">
        <f t="shared" si="9"/>
        <v>-8.1199999999999992</v>
      </c>
      <c r="AB88" s="42">
        <f t="shared" si="9"/>
        <v>-7.27</v>
      </c>
    </row>
    <row r="89" spans="2:28" ht="17.25" thickTop="1" thickBot="1" x14ac:dyDescent="0.3">
      <c r="B89" s="43" t="str">
        <f t="shared" si="4"/>
        <v>16.03.2021</v>
      </c>
      <c r="C89" s="47">
        <f t="shared" si="5"/>
        <v>118.79999999999998</v>
      </c>
      <c r="D89" s="48">
        <f t="shared" si="6"/>
        <v>-36.539999999999992</v>
      </c>
      <c r="E89" s="53">
        <f t="shared" si="9"/>
        <v>10.130000000000003</v>
      </c>
      <c r="F89" s="41">
        <f t="shared" si="9"/>
        <v>10.400000000000002</v>
      </c>
      <c r="G89" s="41">
        <f t="shared" si="9"/>
        <v>7.4399999999999977</v>
      </c>
      <c r="H89" s="41">
        <f t="shared" si="9"/>
        <v>3.7699999999999996</v>
      </c>
      <c r="I89" s="41">
        <f t="shared" si="9"/>
        <v>3.120000000000001</v>
      </c>
      <c r="J89" s="41">
        <f t="shared" si="9"/>
        <v>-3.0000000000001137E-2</v>
      </c>
      <c r="K89" s="41">
        <f t="shared" si="9"/>
        <v>-4.259999999999998</v>
      </c>
      <c r="L89" s="41">
        <f t="shared" si="9"/>
        <v>2.4299999999999997</v>
      </c>
      <c r="M89" s="41">
        <f t="shared" si="9"/>
        <v>10.349999999999998</v>
      </c>
      <c r="N89" s="41">
        <f t="shared" si="9"/>
        <v>6.9400000000000013</v>
      </c>
      <c r="O89" s="41">
        <f t="shared" si="9"/>
        <v>-5.9399999999999995</v>
      </c>
      <c r="P89" s="41">
        <f t="shared" si="9"/>
        <v>4.490000000000002</v>
      </c>
      <c r="Q89" s="41">
        <f t="shared" si="9"/>
        <v>-7.1899999999999977</v>
      </c>
      <c r="R89" s="41">
        <f t="shared" si="9"/>
        <v>9.8499999999999979</v>
      </c>
      <c r="S89" s="41">
        <f t="shared" si="9"/>
        <v>9.9599999999999973</v>
      </c>
      <c r="T89" s="41">
        <f t="shared" si="9"/>
        <v>9.3300000000000018</v>
      </c>
      <c r="U89" s="41">
        <f t="shared" si="9"/>
        <v>-6.870000000000001</v>
      </c>
      <c r="V89" s="41">
        <f t="shared" si="9"/>
        <v>-4.7099999999999973</v>
      </c>
      <c r="W89" s="41">
        <f t="shared" si="9"/>
        <v>8.2800000000000011</v>
      </c>
      <c r="X89" s="41">
        <f t="shared" si="9"/>
        <v>9.629999999999999</v>
      </c>
      <c r="Y89" s="41">
        <f t="shared" si="9"/>
        <v>9.61</v>
      </c>
      <c r="Z89" s="41">
        <f t="shared" si="9"/>
        <v>2.7699999999999996</v>
      </c>
      <c r="AA89" s="41">
        <f t="shared" si="9"/>
        <v>0.30000000000000071</v>
      </c>
      <c r="AB89" s="42">
        <f t="shared" si="9"/>
        <v>-7.5399999999999991</v>
      </c>
    </row>
    <row r="90" spans="2:28" ht="17.25" thickTop="1" thickBot="1" x14ac:dyDescent="0.3">
      <c r="B90" s="43" t="str">
        <f t="shared" si="4"/>
        <v>17.03.2021</v>
      </c>
      <c r="C90" s="47">
        <f t="shared" si="5"/>
        <v>107.39000000000001</v>
      </c>
      <c r="D90" s="48">
        <f t="shared" si="6"/>
        <v>-24.669999999999995</v>
      </c>
      <c r="E90" s="53">
        <f t="shared" si="9"/>
        <v>7.9399999999999977</v>
      </c>
      <c r="F90" s="41">
        <f t="shared" si="9"/>
        <v>9.16</v>
      </c>
      <c r="G90" s="41">
        <f t="shared" si="9"/>
        <v>3.16</v>
      </c>
      <c r="H90" s="41">
        <f t="shared" si="9"/>
        <v>0</v>
      </c>
      <c r="I90" s="41">
        <f t="shared" si="9"/>
        <v>0</v>
      </c>
      <c r="J90" s="41">
        <f t="shared" si="9"/>
        <v>1.0000000000001563E-2</v>
      </c>
      <c r="K90" s="41">
        <f t="shared" si="9"/>
        <v>-2.0199999999999996</v>
      </c>
      <c r="L90" s="41">
        <f t="shared" si="9"/>
        <v>-2.5399999999999991</v>
      </c>
      <c r="M90" s="41">
        <f t="shared" si="9"/>
        <v>2.3400000000000034</v>
      </c>
      <c r="N90" s="41">
        <f t="shared" si="9"/>
        <v>-5.4599999999999991</v>
      </c>
      <c r="O90" s="41">
        <f t="shared" si="9"/>
        <v>5.23</v>
      </c>
      <c r="P90" s="41">
        <f t="shared" si="9"/>
        <v>9.0400000000000027</v>
      </c>
      <c r="Q90" s="41">
        <f t="shared" si="9"/>
        <v>9.9799999999999969</v>
      </c>
      <c r="R90" s="41">
        <f t="shared" si="9"/>
        <v>9.2900000000000027</v>
      </c>
      <c r="S90" s="41">
        <f t="shared" si="9"/>
        <v>9.8000000000000007</v>
      </c>
      <c r="T90" s="41">
        <f t="shared" si="9"/>
        <v>9.5</v>
      </c>
      <c r="U90" s="41">
        <f t="shared" si="9"/>
        <v>-6.0499999999999989</v>
      </c>
      <c r="V90" s="41">
        <f t="shared" si="9"/>
        <v>-0.31999999999999673</v>
      </c>
      <c r="W90" s="41">
        <f t="shared" si="9"/>
        <v>8.9099999999999966</v>
      </c>
      <c r="X90" s="41">
        <f t="shared" si="9"/>
        <v>9.870000000000001</v>
      </c>
      <c r="Y90" s="41">
        <f t="shared" si="9"/>
        <v>-3.9600000000000009</v>
      </c>
      <c r="Z90" s="41">
        <f t="shared" si="9"/>
        <v>8.6500000000000021</v>
      </c>
      <c r="AA90" s="41">
        <f t="shared" si="9"/>
        <v>4.509999999999998</v>
      </c>
      <c r="AB90" s="42">
        <f t="shared" si="9"/>
        <v>-4.32</v>
      </c>
    </row>
    <row r="91" spans="2:28" ht="17.25" thickTop="1" thickBot="1" x14ac:dyDescent="0.3">
      <c r="B91" s="43" t="str">
        <f t="shared" si="4"/>
        <v>18.03.2021</v>
      </c>
      <c r="C91" s="47">
        <f t="shared" si="5"/>
        <v>86.43</v>
      </c>
      <c r="D91" s="48">
        <f t="shared" si="6"/>
        <v>-32.51</v>
      </c>
      <c r="E91" s="53">
        <f t="shared" si="9"/>
        <v>8.9499999999999993</v>
      </c>
      <c r="F91" s="41">
        <f t="shared" si="9"/>
        <v>2.5799999999999983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1.9999999999999574E-2</v>
      </c>
      <c r="L91" s="41">
        <f t="shared" si="9"/>
        <v>-0.37999999999999901</v>
      </c>
      <c r="M91" s="41">
        <f t="shared" si="9"/>
        <v>5.6900000000000013</v>
      </c>
      <c r="N91" s="41">
        <f t="shared" si="9"/>
        <v>-4.68</v>
      </c>
      <c r="O91" s="41">
        <f t="shared" si="9"/>
        <v>5.259999999999998</v>
      </c>
      <c r="P91" s="41">
        <f t="shared" si="9"/>
        <v>8.7000000000000028</v>
      </c>
      <c r="Q91" s="41">
        <f t="shared" si="9"/>
        <v>-8.11</v>
      </c>
      <c r="R91" s="41">
        <f t="shared" si="9"/>
        <v>-1.5399999999999991</v>
      </c>
      <c r="S91" s="41">
        <f t="shared" si="9"/>
        <v>8.6799999999999962</v>
      </c>
      <c r="T91" s="41">
        <f t="shared" si="9"/>
        <v>8.68</v>
      </c>
      <c r="U91" s="41">
        <f t="shared" si="9"/>
        <v>-1.8000000000000007</v>
      </c>
      <c r="V91" s="41">
        <f t="shared" si="9"/>
        <v>8.7700000000000031</v>
      </c>
      <c r="W91" s="41">
        <f t="shared" si="9"/>
        <v>8.4499999999999993</v>
      </c>
      <c r="X91" s="41">
        <f t="shared" si="9"/>
        <v>-8.56</v>
      </c>
      <c r="Y91" s="41">
        <f t="shared" si="9"/>
        <v>-7.4399999999999995</v>
      </c>
      <c r="Z91" s="41">
        <f t="shared" si="9"/>
        <v>7.6900000000000013</v>
      </c>
      <c r="AA91" s="41">
        <f t="shared" si="9"/>
        <v>8.8100000000000023</v>
      </c>
      <c r="AB91" s="42">
        <f t="shared" si="9"/>
        <v>4.1499999999999986</v>
      </c>
    </row>
    <row r="92" spans="2:28" ht="17.25" thickTop="1" thickBot="1" x14ac:dyDescent="0.3">
      <c r="B92" s="43" t="str">
        <f t="shared" si="4"/>
        <v>19.03.2021</v>
      </c>
      <c r="C92" s="47">
        <f t="shared" si="5"/>
        <v>78.679999999999993</v>
      </c>
      <c r="D92" s="48">
        <f t="shared" si="6"/>
        <v>-56.84</v>
      </c>
      <c r="E92" s="53">
        <f t="shared" si="9"/>
        <v>3.2100000000000009</v>
      </c>
      <c r="F92" s="41">
        <f t="shared" si="9"/>
        <v>6.9899999999999984</v>
      </c>
      <c r="G92" s="41">
        <f t="shared" si="9"/>
        <v>2.3000000000000007</v>
      </c>
      <c r="H92" s="41">
        <f t="shared" si="9"/>
        <v>0</v>
      </c>
      <c r="I92" s="41">
        <f t="shared" si="9"/>
        <v>0</v>
      </c>
      <c r="J92" s="41">
        <f t="shared" si="9"/>
        <v>3.120000000000001</v>
      </c>
      <c r="K92" s="41">
        <f t="shared" si="9"/>
        <v>-3.1300000000000008</v>
      </c>
      <c r="L92" s="41">
        <f t="shared" si="9"/>
        <v>7.09</v>
      </c>
      <c r="M92" s="41">
        <f t="shared" si="9"/>
        <v>3.4400000000000013</v>
      </c>
      <c r="N92" s="41">
        <f t="shared" si="9"/>
        <v>-10.029999999999999</v>
      </c>
      <c r="O92" s="41">
        <f t="shared" si="9"/>
        <v>-4.7099999999999991</v>
      </c>
      <c r="P92" s="41">
        <f t="shared" si="9"/>
        <v>6.52</v>
      </c>
      <c r="Q92" s="41">
        <f t="shared" si="9"/>
        <v>-0.98000000000000043</v>
      </c>
      <c r="R92" s="41">
        <f t="shared" si="9"/>
        <v>-10.16</v>
      </c>
      <c r="S92" s="41">
        <f t="shared" si="9"/>
        <v>-9.3699999999999992</v>
      </c>
      <c r="T92" s="41">
        <f t="shared" si="9"/>
        <v>6.7399999999999984</v>
      </c>
      <c r="U92" s="41">
        <f t="shared" si="9"/>
        <v>8.870000000000001</v>
      </c>
      <c r="V92" s="41">
        <f t="shared" si="9"/>
        <v>2.5299999999999976</v>
      </c>
      <c r="W92" s="41">
        <f t="shared" si="9"/>
        <v>-6.370000000000001</v>
      </c>
      <c r="X92" s="41">
        <f t="shared" si="9"/>
        <v>-10.540000000000001</v>
      </c>
      <c r="Y92" s="41">
        <f t="shared" si="9"/>
        <v>8.7299999999999969</v>
      </c>
      <c r="Z92" s="41">
        <f t="shared" si="9"/>
        <v>9.5600000000000023</v>
      </c>
      <c r="AA92" s="41">
        <f t="shared" si="9"/>
        <v>9.5799999999999983</v>
      </c>
      <c r="AB92" s="42">
        <f t="shared" si="9"/>
        <v>-1.5500000000000007</v>
      </c>
    </row>
    <row r="93" spans="2:28" ht="17.25" thickTop="1" thickBot="1" x14ac:dyDescent="0.3">
      <c r="B93" s="43" t="str">
        <f t="shared" si="4"/>
        <v>20.03.2021</v>
      </c>
      <c r="C93" s="47">
        <f t="shared" si="5"/>
        <v>94.649999999999977</v>
      </c>
      <c r="D93" s="48">
        <f t="shared" si="6"/>
        <v>-50.41</v>
      </c>
      <c r="E93" s="53">
        <f t="shared" si="9"/>
        <v>-9.84</v>
      </c>
      <c r="F93" s="41">
        <f t="shared" si="9"/>
        <v>-0.46999999999999886</v>
      </c>
      <c r="G93" s="41">
        <f t="shared" si="9"/>
        <v>2.6099999999999994</v>
      </c>
      <c r="H93" s="41">
        <f t="shared" si="9"/>
        <v>-0.81000000000000227</v>
      </c>
      <c r="I93" s="41">
        <f t="shared" si="9"/>
        <v>3.9699999999999989</v>
      </c>
      <c r="J93" s="41">
        <f t="shared" si="9"/>
        <v>4.4899999999999984</v>
      </c>
      <c r="K93" s="41">
        <f t="shared" si="9"/>
        <v>-9.879999999999999</v>
      </c>
      <c r="L93" s="41">
        <f t="shared" si="9"/>
        <v>-9.91</v>
      </c>
      <c r="M93" s="41">
        <f t="shared" si="9"/>
        <v>-1.75</v>
      </c>
      <c r="N93" s="41">
        <f t="shared" si="9"/>
        <v>3</v>
      </c>
      <c r="O93" s="41">
        <f t="shared" si="9"/>
        <v>7.4399999999999977</v>
      </c>
      <c r="P93" s="41">
        <f t="shared" si="9"/>
        <v>8.6700000000000017</v>
      </c>
      <c r="Q93" s="41">
        <f t="shared" si="9"/>
        <v>8.59</v>
      </c>
      <c r="R93" s="41">
        <f t="shared" si="9"/>
        <v>9.4200000000000017</v>
      </c>
      <c r="S93" s="41">
        <f t="shared" si="9"/>
        <v>9.0999999999999979</v>
      </c>
      <c r="T93" s="41">
        <f t="shared" si="9"/>
        <v>8.77</v>
      </c>
      <c r="U93" s="41">
        <f t="shared" si="9"/>
        <v>0.89000000000000412</v>
      </c>
      <c r="V93" s="41">
        <f t="shared" si="9"/>
        <v>7.6999999999999957</v>
      </c>
      <c r="W93" s="41">
        <f t="shared" si="9"/>
        <v>7.629999999999999</v>
      </c>
      <c r="X93" s="41">
        <f t="shared" si="9"/>
        <v>-0.92000000000000171</v>
      </c>
      <c r="Y93" s="41">
        <f t="shared" si="9"/>
        <v>-7.5399999999999991</v>
      </c>
      <c r="Z93" s="41">
        <f t="shared" si="9"/>
        <v>3.7700000000000031</v>
      </c>
      <c r="AA93" s="41">
        <f t="shared" si="9"/>
        <v>8.6000000000000014</v>
      </c>
      <c r="AB93" s="42">
        <f t="shared" si="9"/>
        <v>-9.2900000000000009</v>
      </c>
    </row>
    <row r="94" spans="2:28" ht="17.25" thickTop="1" thickBot="1" x14ac:dyDescent="0.3">
      <c r="B94" s="43" t="str">
        <f t="shared" si="4"/>
        <v>21.03.2021</v>
      </c>
      <c r="C94" s="47">
        <f t="shared" si="5"/>
        <v>169.7</v>
      </c>
      <c r="D94" s="48">
        <f t="shared" si="6"/>
        <v>-13.75</v>
      </c>
      <c r="E94" s="53">
        <f t="shared" si="9"/>
        <v>7.2899999999999991</v>
      </c>
      <c r="F94" s="41">
        <f t="shared" si="9"/>
        <v>8.77</v>
      </c>
      <c r="G94" s="41">
        <f t="shared" si="9"/>
        <v>9.8100000000000023</v>
      </c>
      <c r="H94" s="41">
        <f t="shared" si="9"/>
        <v>7.379999999999999</v>
      </c>
      <c r="I94" s="41">
        <f t="shared" si="9"/>
        <v>7.360000000000003</v>
      </c>
      <c r="J94" s="41">
        <f t="shared" si="9"/>
        <v>2.4199999999999964</v>
      </c>
      <c r="K94" s="41">
        <f t="shared" si="9"/>
        <v>-5.0399999999999991</v>
      </c>
      <c r="L94" s="41">
        <f t="shared" si="9"/>
        <v>-1.6799999999999997</v>
      </c>
      <c r="M94" s="41">
        <f t="shared" si="9"/>
        <v>8.2700000000000031</v>
      </c>
      <c r="N94" s="41">
        <f t="shared" si="9"/>
        <v>9.57</v>
      </c>
      <c r="O94" s="41">
        <f t="shared" si="9"/>
        <v>4.34</v>
      </c>
      <c r="P94" s="41">
        <f t="shared" si="9"/>
        <v>4.32</v>
      </c>
      <c r="Q94" s="41">
        <f t="shared" si="9"/>
        <v>8.7199999999999989</v>
      </c>
      <c r="R94" s="41">
        <f t="shared" si="9"/>
        <v>9.2800000000000011</v>
      </c>
      <c r="S94" s="41">
        <f t="shared" si="9"/>
        <v>8.990000000000002</v>
      </c>
      <c r="T94" s="41">
        <f t="shared" si="9"/>
        <v>9.07</v>
      </c>
      <c r="U94" s="41">
        <f t="shared" si="9"/>
        <v>9.1599999999999966</v>
      </c>
      <c r="V94" s="41">
        <f t="shared" si="9"/>
        <v>9.1000000000000014</v>
      </c>
      <c r="W94" s="41">
        <f t="shared" si="9"/>
        <v>9.14</v>
      </c>
      <c r="X94" s="41">
        <f t="shared" si="9"/>
        <v>9.23</v>
      </c>
      <c r="Y94" s="41">
        <f t="shared" si="9"/>
        <v>9.11</v>
      </c>
      <c r="Z94" s="41">
        <f t="shared" si="9"/>
        <v>9.2000000000000028</v>
      </c>
      <c r="AA94" s="41">
        <f t="shared" si="9"/>
        <v>9.1700000000000017</v>
      </c>
      <c r="AB94" s="42">
        <f t="shared" si="9"/>
        <v>-7.0300000000000011</v>
      </c>
    </row>
    <row r="95" spans="2:28" ht="17.25" thickTop="1" thickBot="1" x14ac:dyDescent="0.3">
      <c r="B95" s="43" t="str">
        <f t="shared" si="4"/>
        <v>22.03.2021</v>
      </c>
      <c r="C95" s="47">
        <f t="shared" si="5"/>
        <v>129.70000000000002</v>
      </c>
      <c r="D95" s="48">
        <f t="shared" si="6"/>
        <v>-31.270000000000007</v>
      </c>
      <c r="E95" s="53">
        <f t="shared" si="9"/>
        <v>8.5899999999999963</v>
      </c>
      <c r="F95" s="41">
        <f t="shared" si="9"/>
        <v>-8.7299999999999986</v>
      </c>
      <c r="G95" s="41">
        <f t="shared" si="9"/>
        <v>2.8699999999999974</v>
      </c>
      <c r="H95" s="41">
        <f t="shared" si="9"/>
        <v>8.5300000000000011</v>
      </c>
      <c r="I95" s="41">
        <f t="shared" si="9"/>
        <v>5.7099999999999973</v>
      </c>
      <c r="J95" s="41">
        <f t="shared" si="9"/>
        <v>5.5500000000000007</v>
      </c>
      <c r="K95" s="41">
        <f t="shared" si="9"/>
        <v>-9.6900000000000013</v>
      </c>
      <c r="L95" s="41">
        <f t="shared" si="9"/>
        <v>-3.4499999999999993</v>
      </c>
      <c r="M95" s="41">
        <f t="shared" si="9"/>
        <v>6.9199999999999982</v>
      </c>
      <c r="N95" s="41">
        <f t="shared" si="9"/>
        <v>8.2600000000000016</v>
      </c>
      <c r="O95" s="41">
        <f t="shared" si="9"/>
        <v>8.9199999999999982</v>
      </c>
      <c r="P95" s="41">
        <f t="shared" si="9"/>
        <v>2.0800000000000018</v>
      </c>
      <c r="Q95" s="41">
        <f t="shared" si="9"/>
        <v>5.2100000000000009</v>
      </c>
      <c r="R95" s="41">
        <f t="shared" si="9"/>
        <v>-6.1200000000000028</v>
      </c>
      <c r="S95" s="41">
        <f t="shared" si="9"/>
        <v>8.9799999999999969</v>
      </c>
      <c r="T95" s="41">
        <f t="shared" si="9"/>
        <v>8.9499999999999993</v>
      </c>
      <c r="U95" s="41">
        <f t="shared" si="9"/>
        <v>-1.0400000000000027</v>
      </c>
      <c r="V95" s="41">
        <f t="shared" si="9"/>
        <v>-2.240000000000002</v>
      </c>
      <c r="W95" s="41">
        <f t="shared" si="9"/>
        <v>4.4500000000000028</v>
      </c>
      <c r="X95" s="41">
        <f t="shared" si="9"/>
        <v>8.9499999999999993</v>
      </c>
      <c r="Y95" s="41">
        <f t="shared" si="9"/>
        <v>8.9600000000000009</v>
      </c>
      <c r="Z95" s="41">
        <f t="shared" si="9"/>
        <v>8.93</v>
      </c>
      <c r="AA95" s="41">
        <f t="shared" si="9"/>
        <v>8.91</v>
      </c>
      <c r="AB95" s="42">
        <f t="shared" si="9"/>
        <v>8.93</v>
      </c>
    </row>
    <row r="96" spans="2:28" ht="17.25" thickTop="1" thickBot="1" x14ac:dyDescent="0.3">
      <c r="B96" s="43" t="str">
        <f t="shared" si="4"/>
        <v>23.03.2021</v>
      </c>
      <c r="C96" s="47">
        <f t="shared" si="5"/>
        <v>153.72000000000006</v>
      </c>
      <c r="D96" s="48">
        <f t="shared" si="6"/>
        <v>-19.34</v>
      </c>
      <c r="E96" s="53">
        <f t="shared" si="9"/>
        <v>8.9100000000000037</v>
      </c>
      <c r="F96" s="41">
        <f t="shared" si="9"/>
        <v>6.6500000000000021</v>
      </c>
      <c r="G96" s="41">
        <f t="shared" si="9"/>
        <v>8.2999999999999972</v>
      </c>
      <c r="H96" s="41">
        <f t="shared" si="9"/>
        <v>8.4399999999999977</v>
      </c>
      <c r="I96" s="41">
        <f t="shared" si="9"/>
        <v>8.8299999999999983</v>
      </c>
      <c r="J96" s="41">
        <f t="shared" si="9"/>
        <v>-5.23</v>
      </c>
      <c r="K96" s="41">
        <f t="shared" si="9"/>
        <v>-6.8800000000000008</v>
      </c>
      <c r="L96" s="41">
        <f t="shared" si="9"/>
        <v>3.4400000000000013</v>
      </c>
      <c r="M96" s="41">
        <f t="shared" si="9"/>
        <v>8.2600000000000016</v>
      </c>
      <c r="N96" s="41">
        <f t="shared" si="9"/>
        <v>8.8400000000000034</v>
      </c>
      <c r="O96" s="41">
        <f t="shared" si="9"/>
        <v>8.84</v>
      </c>
      <c r="P96" s="41">
        <f t="shared" si="9"/>
        <v>8.8100000000000023</v>
      </c>
      <c r="Q96" s="41">
        <f t="shared" si="9"/>
        <v>8.8100000000000023</v>
      </c>
      <c r="R96" s="41">
        <f t="shared" si="9"/>
        <v>8.77</v>
      </c>
      <c r="S96" s="41">
        <f t="shared" si="9"/>
        <v>8.740000000000002</v>
      </c>
      <c r="T96" s="41">
        <f t="shared" ref="T96:AB96" si="10">T26+T61</f>
        <v>8.8200000000000038</v>
      </c>
      <c r="U96" s="41">
        <f t="shared" si="10"/>
        <v>-2.0399999999999991</v>
      </c>
      <c r="V96" s="41">
        <f t="shared" si="10"/>
        <v>-2.9600000000000009</v>
      </c>
      <c r="W96" s="41">
        <f t="shared" si="10"/>
        <v>8.75</v>
      </c>
      <c r="X96" s="41">
        <f t="shared" si="10"/>
        <v>8.75</v>
      </c>
      <c r="Y96" s="41">
        <f t="shared" si="10"/>
        <v>4.730000000000004</v>
      </c>
      <c r="Z96" s="41">
        <f t="shared" si="10"/>
        <v>-2.2300000000000004</v>
      </c>
      <c r="AA96" s="41">
        <f t="shared" si="10"/>
        <v>8.2899999999999991</v>
      </c>
      <c r="AB96" s="42">
        <f t="shared" si="10"/>
        <v>8.7399999999999984</v>
      </c>
    </row>
    <row r="97" spans="2:28" ht="17.25" thickTop="1" thickBot="1" x14ac:dyDescent="0.3">
      <c r="B97" s="43" t="str">
        <f t="shared" si="4"/>
        <v>24.03.2021</v>
      </c>
      <c r="C97" s="47">
        <f t="shared" si="5"/>
        <v>139.35999999999999</v>
      </c>
      <c r="D97" s="48">
        <f t="shared" si="6"/>
        <v>-28.81</v>
      </c>
      <c r="E97" s="53">
        <f t="shared" ref="E97:AB104" si="11">E27+E62</f>
        <v>8.5899999999999963</v>
      </c>
      <c r="F97" s="41">
        <f t="shared" si="11"/>
        <v>-9.8899999999999988</v>
      </c>
      <c r="G97" s="41">
        <f t="shared" si="11"/>
        <v>1.1500000000000021</v>
      </c>
      <c r="H97" s="41">
        <f t="shared" si="11"/>
        <v>-3.6300000000000026</v>
      </c>
      <c r="I97" s="41">
        <f t="shared" si="11"/>
        <v>-9.6599999999999984</v>
      </c>
      <c r="J97" s="41">
        <f t="shared" si="11"/>
        <v>8.7299999999999969</v>
      </c>
      <c r="K97" s="41">
        <f t="shared" si="11"/>
        <v>-4.5</v>
      </c>
      <c r="L97" s="41">
        <f t="shared" si="11"/>
        <v>0.89000000000000057</v>
      </c>
      <c r="M97" s="41">
        <f t="shared" si="11"/>
        <v>7.3699999999999974</v>
      </c>
      <c r="N97" s="41">
        <f t="shared" si="11"/>
        <v>7.6400000000000006</v>
      </c>
      <c r="O97" s="41">
        <f t="shared" si="11"/>
        <v>8.4799999999999969</v>
      </c>
      <c r="P97" s="41">
        <f t="shared" si="11"/>
        <v>8.43</v>
      </c>
      <c r="Q97" s="41">
        <f t="shared" si="11"/>
        <v>8.66</v>
      </c>
      <c r="R97" s="41">
        <f t="shared" si="11"/>
        <v>-1.129999999999999</v>
      </c>
      <c r="S97" s="41">
        <f t="shared" si="11"/>
        <v>8.5599999999999987</v>
      </c>
      <c r="T97" s="41">
        <f t="shared" si="11"/>
        <v>8.490000000000002</v>
      </c>
      <c r="U97" s="41">
        <f t="shared" si="11"/>
        <v>8.5</v>
      </c>
      <c r="V97" s="41">
        <f t="shared" si="11"/>
        <v>2.8200000000000003</v>
      </c>
      <c r="W97" s="41">
        <f t="shared" si="11"/>
        <v>8.6000000000000014</v>
      </c>
      <c r="X97" s="41">
        <f t="shared" si="11"/>
        <v>8.620000000000001</v>
      </c>
      <c r="Y97" s="41">
        <f t="shared" si="11"/>
        <v>8.59</v>
      </c>
      <c r="Z97" s="41">
        <f t="shared" si="11"/>
        <v>8.4199999999999982</v>
      </c>
      <c r="AA97" s="41">
        <f t="shared" si="11"/>
        <v>8.41</v>
      </c>
      <c r="AB97" s="42">
        <f t="shared" si="11"/>
        <v>8.41</v>
      </c>
    </row>
    <row r="98" spans="2:28" ht="17.25" thickTop="1" thickBot="1" x14ac:dyDescent="0.3">
      <c r="B98" s="43" t="str">
        <f t="shared" si="4"/>
        <v>25.03.2021</v>
      </c>
      <c r="C98" s="47">
        <f t="shared" si="5"/>
        <v>117.88</v>
      </c>
      <c r="D98" s="48">
        <f t="shared" si="6"/>
        <v>-41.990000000000009</v>
      </c>
      <c r="E98" s="53">
        <f t="shared" si="11"/>
        <v>6.8500000000000014</v>
      </c>
      <c r="F98" s="41">
        <f t="shared" si="11"/>
        <v>8.4200000000000017</v>
      </c>
      <c r="G98" s="41">
        <f t="shared" si="11"/>
        <v>8.5</v>
      </c>
      <c r="H98" s="41">
        <f t="shared" si="11"/>
        <v>8.490000000000002</v>
      </c>
      <c r="I98" s="41">
        <f t="shared" si="11"/>
        <v>8.3000000000000007</v>
      </c>
      <c r="J98" s="41">
        <f t="shared" si="11"/>
        <v>-5.1099999999999994</v>
      </c>
      <c r="K98" s="41">
        <f t="shared" si="11"/>
        <v>-4.379999999999999</v>
      </c>
      <c r="L98" s="41">
        <f t="shared" si="11"/>
        <v>5.91</v>
      </c>
      <c r="M98" s="41">
        <f t="shared" si="11"/>
        <v>5.5799999999999983</v>
      </c>
      <c r="N98" s="41">
        <f t="shared" si="11"/>
        <v>8</v>
      </c>
      <c r="O98" s="41">
        <f t="shared" si="11"/>
        <v>-8.2800000000000011</v>
      </c>
      <c r="P98" s="41">
        <f t="shared" si="11"/>
        <v>-8.870000000000001</v>
      </c>
      <c r="Q98" s="41">
        <f t="shared" si="11"/>
        <v>-1.0500000000000043</v>
      </c>
      <c r="R98" s="41">
        <f t="shared" si="11"/>
        <v>2.7199999999999989</v>
      </c>
      <c r="S98" s="41">
        <f t="shared" si="11"/>
        <v>7.32</v>
      </c>
      <c r="T98" s="41">
        <f t="shared" si="11"/>
        <v>7.9499999999999993</v>
      </c>
      <c r="U98" s="41">
        <f t="shared" si="11"/>
        <v>-7.9599999999999991</v>
      </c>
      <c r="V98" s="41">
        <f t="shared" si="11"/>
        <v>-6.34</v>
      </c>
      <c r="W98" s="41">
        <f t="shared" si="11"/>
        <v>8.1499999999999986</v>
      </c>
      <c r="X98" s="41">
        <f t="shared" si="11"/>
        <v>7.93</v>
      </c>
      <c r="Y98" s="41">
        <f t="shared" si="11"/>
        <v>1.639999999999997</v>
      </c>
      <c r="Z98" s="41">
        <f t="shared" si="11"/>
        <v>6.2399999999999984</v>
      </c>
      <c r="AA98" s="41">
        <f t="shared" si="11"/>
        <v>7.9499999999999993</v>
      </c>
      <c r="AB98" s="42">
        <f t="shared" si="11"/>
        <v>7.93</v>
      </c>
    </row>
    <row r="99" spans="2:28" ht="17.25" thickTop="1" thickBot="1" x14ac:dyDescent="0.3">
      <c r="B99" s="43" t="str">
        <f t="shared" si="4"/>
        <v>26.03.2021</v>
      </c>
      <c r="C99" s="47">
        <f t="shared" si="5"/>
        <v>105.17999999999998</v>
      </c>
      <c r="D99" s="48">
        <f t="shared" si="6"/>
        <v>-55.76</v>
      </c>
      <c r="E99" s="53">
        <f t="shared" si="11"/>
        <v>4.3499999999999979</v>
      </c>
      <c r="F99" s="41">
        <f t="shared" si="11"/>
        <v>7.8099999999999987</v>
      </c>
      <c r="G99" s="41">
        <f t="shared" si="11"/>
        <v>7.9299999999999962</v>
      </c>
      <c r="H99" s="41">
        <f t="shared" si="11"/>
        <v>7.9199999999999982</v>
      </c>
      <c r="I99" s="41">
        <f t="shared" si="11"/>
        <v>7.57</v>
      </c>
      <c r="J99" s="41">
        <f t="shared" si="11"/>
        <v>2.2899999999999991</v>
      </c>
      <c r="K99" s="41">
        <f t="shared" si="11"/>
        <v>-7.7700000000000014</v>
      </c>
      <c r="L99" s="41">
        <f t="shared" si="11"/>
        <v>-9.1699999999999982</v>
      </c>
      <c r="M99" s="41">
        <f t="shared" si="11"/>
        <v>4.9600000000000009</v>
      </c>
      <c r="N99" s="41">
        <f t="shared" si="11"/>
        <v>8.0100000000000016</v>
      </c>
      <c r="O99" s="41">
        <f t="shared" si="11"/>
        <v>2.1999999999999993</v>
      </c>
      <c r="P99" s="41">
        <f t="shared" si="11"/>
        <v>-9.7099999999999991</v>
      </c>
      <c r="Q99" s="41">
        <f t="shared" si="11"/>
        <v>-9.7799999999999994</v>
      </c>
      <c r="R99" s="41">
        <f t="shared" si="11"/>
        <v>7.6299999999999955</v>
      </c>
      <c r="S99" s="41">
        <f t="shared" si="11"/>
        <v>6.0399999999999991</v>
      </c>
      <c r="T99" s="41">
        <f t="shared" si="11"/>
        <v>-9.18</v>
      </c>
      <c r="U99" s="41">
        <f t="shared" si="11"/>
        <v>-10.15</v>
      </c>
      <c r="V99" s="41">
        <f t="shared" si="11"/>
        <v>4.6000000000000014</v>
      </c>
      <c r="W99" s="41">
        <f t="shared" si="11"/>
        <v>7.740000000000002</v>
      </c>
      <c r="X99" s="41">
        <f t="shared" si="11"/>
        <v>8.11</v>
      </c>
      <c r="Y99" s="41">
        <f t="shared" si="11"/>
        <v>0.21000000000000085</v>
      </c>
      <c r="Z99" s="41">
        <f t="shared" si="11"/>
        <v>2.5299999999999976</v>
      </c>
      <c r="AA99" s="41">
        <f t="shared" si="11"/>
        <v>7.09</v>
      </c>
      <c r="AB99" s="42">
        <f t="shared" si="11"/>
        <v>8.1899999999999977</v>
      </c>
    </row>
    <row r="100" spans="2:28" ht="17.25" thickTop="1" thickBot="1" x14ac:dyDescent="0.3">
      <c r="B100" s="43" t="str">
        <f t="shared" si="4"/>
        <v>27.03.2021</v>
      </c>
      <c r="C100" s="47">
        <f t="shared" si="5"/>
        <v>58.08</v>
      </c>
      <c r="D100" s="48">
        <f t="shared" si="6"/>
        <v>-83.18</v>
      </c>
      <c r="E100" s="53">
        <f t="shared" si="11"/>
        <v>4.0799999999999983</v>
      </c>
      <c r="F100" s="41">
        <f t="shared" si="11"/>
        <v>8.6199999999999974</v>
      </c>
      <c r="G100" s="41">
        <f t="shared" si="11"/>
        <v>9.1000000000000014</v>
      </c>
      <c r="H100" s="41">
        <f t="shared" si="11"/>
        <v>7.8400000000000034</v>
      </c>
      <c r="I100" s="41">
        <f t="shared" si="11"/>
        <v>9.2399999999999984</v>
      </c>
      <c r="J100" s="41">
        <f t="shared" si="11"/>
        <v>-8.51</v>
      </c>
      <c r="K100" s="41">
        <f t="shared" si="11"/>
        <v>-4.2900000000000009</v>
      </c>
      <c r="L100" s="41">
        <f t="shared" si="11"/>
        <v>-8.1300000000000008</v>
      </c>
      <c r="M100" s="41">
        <f t="shared" si="11"/>
        <v>-6.0500000000000007</v>
      </c>
      <c r="N100" s="41">
        <f t="shared" si="11"/>
        <v>-8.2800000000000011</v>
      </c>
      <c r="O100" s="41">
        <f t="shared" si="11"/>
        <v>-7.9499999999999993</v>
      </c>
      <c r="P100" s="41">
        <f t="shared" si="11"/>
        <v>4.8099999999999987</v>
      </c>
      <c r="Q100" s="41">
        <f t="shared" si="11"/>
        <v>-8.3899999999999988</v>
      </c>
      <c r="R100" s="41">
        <f t="shared" si="11"/>
        <v>-0.76999999999999957</v>
      </c>
      <c r="S100" s="41">
        <f t="shared" si="11"/>
        <v>-8.9899999999999984</v>
      </c>
      <c r="T100" s="41">
        <f t="shared" si="11"/>
        <v>-7.1700000000000017</v>
      </c>
      <c r="U100" s="41">
        <f t="shared" si="11"/>
        <v>-5.0299999999999994</v>
      </c>
      <c r="V100" s="41">
        <f t="shared" si="11"/>
        <v>-3.8400000000000016</v>
      </c>
      <c r="W100" s="41">
        <f t="shared" si="11"/>
        <v>8.9499999999999993</v>
      </c>
      <c r="X100" s="41">
        <f t="shared" si="11"/>
        <v>1.1799999999999997</v>
      </c>
      <c r="Y100" s="41">
        <f t="shared" si="11"/>
        <v>2.8599999999999994</v>
      </c>
      <c r="Z100" s="41">
        <f t="shared" si="11"/>
        <v>-4.16</v>
      </c>
      <c r="AA100" s="41">
        <f t="shared" si="11"/>
        <v>1.3999999999999986</v>
      </c>
      <c r="AB100" s="42">
        <f t="shared" si="11"/>
        <v>-1.6199999999999974</v>
      </c>
    </row>
    <row r="101" spans="2:28" ht="17.25" thickTop="1" thickBot="1" x14ac:dyDescent="0.3">
      <c r="B101" s="43" t="str">
        <f t="shared" si="4"/>
        <v>28.03.2021</v>
      </c>
      <c r="C101" s="47">
        <f t="shared" si="5"/>
        <v>58.889999999999986</v>
      </c>
      <c r="D101" s="48">
        <f t="shared" si="6"/>
        <v>-55.09</v>
      </c>
      <c r="E101" s="53">
        <f t="shared" si="11"/>
        <v>5.1900000000000013</v>
      </c>
      <c r="F101" s="41">
        <f t="shared" si="11"/>
        <v>6.4699999999999989</v>
      </c>
      <c r="G101" s="41">
        <f t="shared" si="11"/>
        <v>0</v>
      </c>
      <c r="H101" s="41">
        <f t="shared" si="11"/>
        <v>9.1900000000000013</v>
      </c>
      <c r="I101" s="41">
        <f t="shared" si="11"/>
        <v>-3.4999999999999982</v>
      </c>
      <c r="J101" s="41">
        <f t="shared" si="11"/>
        <v>2.4299999999999997</v>
      </c>
      <c r="K101" s="41">
        <f t="shared" si="11"/>
        <v>0.76999999999999957</v>
      </c>
      <c r="L101" s="41">
        <f t="shared" si="11"/>
        <v>1.5899999999999999</v>
      </c>
      <c r="M101" s="41">
        <f t="shared" si="11"/>
        <v>6.1400000000000006</v>
      </c>
      <c r="N101" s="41">
        <f t="shared" si="11"/>
        <v>-6.120000000000001</v>
      </c>
      <c r="O101" s="41">
        <f t="shared" si="11"/>
        <v>-0.87999999999999901</v>
      </c>
      <c r="P101" s="41">
        <f t="shared" si="11"/>
        <v>1.9999999999999574E-2</v>
      </c>
      <c r="Q101" s="41">
        <f t="shared" si="11"/>
        <v>-6.6099999999999994</v>
      </c>
      <c r="R101" s="41">
        <f t="shared" si="11"/>
        <v>-8.0399999999999991</v>
      </c>
      <c r="S101" s="41">
        <f t="shared" si="11"/>
        <v>3.7300000000000004</v>
      </c>
      <c r="T101" s="41">
        <f t="shared" si="11"/>
        <v>1.2099999999999973</v>
      </c>
      <c r="U101" s="41">
        <f t="shared" si="11"/>
        <v>5.2100000000000009</v>
      </c>
      <c r="V101" s="41">
        <f t="shared" si="11"/>
        <v>-7.0199999999999978</v>
      </c>
      <c r="W101" s="41">
        <f t="shared" si="11"/>
        <v>-7.5399999999999991</v>
      </c>
      <c r="X101" s="41">
        <f t="shared" si="11"/>
        <v>8.09</v>
      </c>
      <c r="Y101" s="41">
        <f t="shared" si="11"/>
        <v>8.8499999999999979</v>
      </c>
      <c r="Z101" s="41">
        <f t="shared" si="11"/>
        <v>-6.6</v>
      </c>
      <c r="AA101" s="41">
        <f t="shared" si="11"/>
        <v>-4.8000000000000007</v>
      </c>
      <c r="AB101" s="42">
        <f t="shared" si="11"/>
        <v>-3.9800000000000004</v>
      </c>
    </row>
    <row r="102" spans="2:28" ht="17.25" thickTop="1" thickBot="1" x14ac:dyDescent="0.3">
      <c r="B102" s="43" t="str">
        <f>B67</f>
        <v>29.03.2021</v>
      </c>
      <c r="C102" s="47">
        <f t="shared" si="5"/>
        <v>44.95</v>
      </c>
      <c r="D102" s="48">
        <f t="shared" si="6"/>
        <v>-66.960000000000008</v>
      </c>
      <c r="E102" s="53">
        <f t="shared" si="11"/>
        <v>7.8000000000000007</v>
      </c>
      <c r="F102" s="41">
        <f t="shared" si="11"/>
        <v>-2.1799999999999997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-3.8100000000000005</v>
      </c>
      <c r="L102" s="41">
        <f t="shared" si="11"/>
        <v>-3.8699999999999992</v>
      </c>
      <c r="M102" s="41">
        <f t="shared" si="11"/>
        <v>1.0199999999999996</v>
      </c>
      <c r="N102" s="41">
        <f t="shared" si="11"/>
        <v>8.43</v>
      </c>
      <c r="O102" s="41">
        <f t="shared" si="11"/>
        <v>8.93</v>
      </c>
      <c r="P102" s="41">
        <f t="shared" si="11"/>
        <v>-7.0500000000000007</v>
      </c>
      <c r="Q102" s="41">
        <f t="shared" si="11"/>
        <v>-3.8800000000000008</v>
      </c>
      <c r="R102" s="41">
        <f t="shared" si="11"/>
        <v>-1.1600000000000001</v>
      </c>
      <c r="S102" s="41">
        <f t="shared" si="11"/>
        <v>-8.73</v>
      </c>
      <c r="T102" s="41">
        <f t="shared" si="11"/>
        <v>-6.65</v>
      </c>
      <c r="U102" s="41">
        <f t="shared" si="11"/>
        <v>-4.5599999999999987</v>
      </c>
      <c r="V102" s="41">
        <f t="shared" si="11"/>
        <v>-7.8699999999999974</v>
      </c>
      <c r="W102" s="41">
        <f t="shared" si="11"/>
        <v>-8.2700000000000014</v>
      </c>
      <c r="X102" s="41">
        <f t="shared" si="11"/>
        <v>1.4800000000000004</v>
      </c>
      <c r="Y102" s="41">
        <f t="shared" si="11"/>
        <v>8.5600000000000023</v>
      </c>
      <c r="Z102" s="41">
        <f t="shared" si="11"/>
        <v>-1.42</v>
      </c>
      <c r="AA102" s="41">
        <f t="shared" si="11"/>
        <v>-7.509999999999998</v>
      </c>
      <c r="AB102" s="42">
        <f t="shared" si="11"/>
        <v>8.73</v>
      </c>
    </row>
    <row r="103" spans="2:28" ht="17.25" thickTop="1" thickBot="1" x14ac:dyDescent="0.3">
      <c r="B103" s="43" t="str">
        <f t="shared" si="4"/>
        <v>30.03.2021</v>
      </c>
      <c r="C103" s="47">
        <f t="shared" si="5"/>
        <v>17.79</v>
      </c>
      <c r="D103" s="48">
        <f t="shared" si="6"/>
        <v>-75.259999999999991</v>
      </c>
      <c r="E103" s="53">
        <f t="shared" si="11"/>
        <v>2.75</v>
      </c>
      <c r="F103" s="41">
        <f t="shared" si="11"/>
        <v>0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0</v>
      </c>
      <c r="L103" s="41">
        <f t="shared" si="11"/>
        <v>0</v>
      </c>
      <c r="M103" s="41">
        <f t="shared" si="11"/>
        <v>0</v>
      </c>
      <c r="N103" s="41">
        <f t="shared" si="11"/>
        <v>-3.9299999999999997</v>
      </c>
      <c r="O103" s="41">
        <f t="shared" si="11"/>
        <v>-8</v>
      </c>
      <c r="P103" s="41">
        <f t="shared" si="11"/>
        <v>-7.84</v>
      </c>
      <c r="Q103" s="41">
        <f t="shared" si="11"/>
        <v>-7.7099999999999991</v>
      </c>
      <c r="R103" s="41">
        <f t="shared" si="11"/>
        <v>-5.6300000000000008</v>
      </c>
      <c r="S103" s="41">
        <f t="shared" si="11"/>
        <v>-9.25</v>
      </c>
      <c r="T103" s="41">
        <f t="shared" si="11"/>
        <v>-7.52</v>
      </c>
      <c r="U103" s="41">
        <f t="shared" si="11"/>
        <v>-7.9700000000000006</v>
      </c>
      <c r="V103" s="41">
        <f t="shared" si="11"/>
        <v>-8.16</v>
      </c>
      <c r="W103" s="41">
        <f t="shared" si="11"/>
        <v>-7.8499999999999979</v>
      </c>
      <c r="X103" s="41">
        <f t="shared" si="11"/>
        <v>1.5500000000000007</v>
      </c>
      <c r="Y103" s="41">
        <f t="shared" si="11"/>
        <v>-1.4000000000000021</v>
      </c>
      <c r="Z103" s="41">
        <f t="shared" si="11"/>
        <v>4.8300000000000018</v>
      </c>
      <c r="AA103" s="41">
        <f t="shared" si="11"/>
        <v>1.379999999999999</v>
      </c>
      <c r="AB103" s="42">
        <f t="shared" si="11"/>
        <v>7.2799999999999976</v>
      </c>
    </row>
    <row r="104" spans="2:28" ht="16.5" thickTop="1" x14ac:dyDescent="0.25">
      <c r="B104" s="44" t="str">
        <f t="shared" si="4"/>
        <v>31.03.2021</v>
      </c>
      <c r="C104" s="55">
        <f t="shared" si="5"/>
        <v>59.240000000000009</v>
      </c>
      <c r="D104" s="56">
        <f t="shared" si="6"/>
        <v>-46.489999999999995</v>
      </c>
      <c r="E104" s="57">
        <f t="shared" si="11"/>
        <v>8.5</v>
      </c>
      <c r="F104" s="58">
        <f t="shared" si="11"/>
        <v>0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4.6699999999999982</v>
      </c>
      <c r="O104" s="58">
        <f t="shared" si="11"/>
        <v>-1.2300000000000004</v>
      </c>
      <c r="P104" s="58">
        <f t="shared" si="11"/>
        <v>-7.2299999999999986</v>
      </c>
      <c r="Q104" s="58">
        <f t="shared" si="11"/>
        <v>7.0300000000000011</v>
      </c>
      <c r="R104" s="58">
        <f t="shared" si="11"/>
        <v>6.6000000000000014</v>
      </c>
      <c r="S104" s="58">
        <f t="shared" si="11"/>
        <v>-7.4799999999999986</v>
      </c>
      <c r="T104" s="58">
        <f t="shared" si="11"/>
        <v>-7.7100000000000009</v>
      </c>
      <c r="U104" s="58">
        <f t="shared" si="11"/>
        <v>-6.15</v>
      </c>
      <c r="V104" s="58">
        <f t="shared" si="11"/>
        <v>-7.8599999999999994</v>
      </c>
      <c r="W104" s="58">
        <f t="shared" si="11"/>
        <v>-8.83</v>
      </c>
      <c r="X104" s="58">
        <f t="shared" si="11"/>
        <v>4.18</v>
      </c>
      <c r="Y104" s="58">
        <f t="shared" si="11"/>
        <v>5.9400000000000013</v>
      </c>
      <c r="Z104" s="58">
        <f t="shared" si="11"/>
        <v>10.370000000000001</v>
      </c>
      <c r="AA104" s="58">
        <f t="shared" si="11"/>
        <v>4.620000000000001</v>
      </c>
      <c r="AB104" s="59">
        <f t="shared" si="11"/>
        <v>7.3300000000000018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46" zoomScale="85" zoomScaleNormal="85" workbookViewId="0">
      <selection activeCell="C70" sqref="C70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76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01.03.2021</v>
      </c>
      <c r="C4" s="77">
        <f>SUM(E4:AB4)</f>
        <v>203</v>
      </c>
      <c r="D4" s="78"/>
      <c r="E4" s="40">
        <v>6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47</v>
      </c>
      <c r="X4" s="41">
        <v>60</v>
      </c>
      <c r="Y4" s="41">
        <v>55</v>
      </c>
      <c r="Z4" s="41">
        <v>0</v>
      </c>
      <c r="AA4" s="41">
        <v>15</v>
      </c>
      <c r="AB4" s="42">
        <v>20</v>
      </c>
    </row>
    <row r="5" spans="2:28" ht="17.25" thickTop="1" thickBot="1" x14ac:dyDescent="0.3">
      <c r="B5" s="43" t="str">
        <f>'Angazirana aFRR energija'!B5</f>
        <v>02.03.2021</v>
      </c>
      <c r="C5" s="77">
        <f>SUM(E5:AB5)</f>
        <v>520</v>
      </c>
      <c r="D5" s="78"/>
      <c r="E5" s="40">
        <v>35</v>
      </c>
      <c r="F5" s="41">
        <v>14</v>
      </c>
      <c r="G5" s="41">
        <v>0</v>
      </c>
      <c r="H5" s="41">
        <v>0</v>
      </c>
      <c r="I5" s="41">
        <v>0</v>
      </c>
      <c r="J5" s="41">
        <v>35</v>
      </c>
      <c r="K5" s="41">
        <v>61</v>
      </c>
      <c r="L5" s="41">
        <v>28</v>
      </c>
      <c r="M5" s="41">
        <v>59</v>
      </c>
      <c r="N5" s="41">
        <v>70</v>
      </c>
      <c r="O5" s="41">
        <v>35</v>
      </c>
      <c r="P5" s="41">
        <v>14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21</v>
      </c>
      <c r="W5" s="41">
        <v>40</v>
      </c>
      <c r="X5" s="41">
        <v>40</v>
      </c>
      <c r="Y5" s="41">
        <v>38</v>
      </c>
      <c r="Z5" s="41">
        <v>0</v>
      </c>
      <c r="AA5" s="41">
        <v>10</v>
      </c>
      <c r="AB5" s="42">
        <v>20</v>
      </c>
    </row>
    <row r="6" spans="2:28" ht="17.25" thickTop="1" thickBot="1" x14ac:dyDescent="0.3">
      <c r="B6" s="43" t="str">
        <f>'Angazirana aFRR energija'!B6</f>
        <v>03.03.2021</v>
      </c>
      <c r="C6" s="77">
        <f t="shared" ref="C6:C33" si="0">SUM(E6:AB6)</f>
        <v>833</v>
      </c>
      <c r="D6" s="78"/>
      <c r="E6" s="40">
        <v>21</v>
      </c>
      <c r="F6" s="41">
        <v>20</v>
      </c>
      <c r="G6" s="41">
        <v>36</v>
      </c>
      <c r="H6" s="41">
        <v>4</v>
      </c>
      <c r="I6" s="41">
        <v>9</v>
      </c>
      <c r="J6" s="41">
        <v>27</v>
      </c>
      <c r="K6" s="41">
        <v>33</v>
      </c>
      <c r="L6" s="41">
        <v>34</v>
      </c>
      <c r="M6" s="41">
        <v>37</v>
      </c>
      <c r="N6" s="41">
        <v>70</v>
      </c>
      <c r="O6" s="41">
        <v>40</v>
      </c>
      <c r="P6" s="41">
        <v>20</v>
      </c>
      <c r="Q6" s="41">
        <v>20</v>
      </c>
      <c r="R6" s="41">
        <v>20</v>
      </c>
      <c r="S6" s="41">
        <v>26</v>
      </c>
      <c r="T6" s="41">
        <v>40</v>
      </c>
      <c r="U6" s="41">
        <v>7</v>
      </c>
      <c r="V6" s="41">
        <v>32</v>
      </c>
      <c r="W6" s="41">
        <v>57</v>
      </c>
      <c r="X6" s="41">
        <v>60</v>
      </c>
      <c r="Y6" s="41">
        <v>60</v>
      </c>
      <c r="Z6" s="41">
        <v>80</v>
      </c>
      <c r="AA6" s="41">
        <v>40</v>
      </c>
      <c r="AB6" s="42">
        <v>40</v>
      </c>
    </row>
    <row r="7" spans="2:28" ht="17.25" thickTop="1" thickBot="1" x14ac:dyDescent="0.3">
      <c r="B7" s="43" t="str">
        <f>'Angazirana aFRR energija'!B7</f>
        <v>04.03.2021</v>
      </c>
      <c r="C7" s="77">
        <f t="shared" si="0"/>
        <v>1423</v>
      </c>
      <c r="D7" s="78"/>
      <c r="E7" s="40">
        <v>109</v>
      </c>
      <c r="F7" s="41">
        <v>104</v>
      </c>
      <c r="G7" s="41">
        <v>94</v>
      </c>
      <c r="H7" s="41">
        <v>60</v>
      </c>
      <c r="I7" s="41">
        <v>50</v>
      </c>
      <c r="J7" s="41">
        <v>81</v>
      </c>
      <c r="K7" s="41">
        <v>105</v>
      </c>
      <c r="L7" s="41">
        <v>110</v>
      </c>
      <c r="M7" s="41">
        <v>137</v>
      </c>
      <c r="N7" s="41">
        <v>137</v>
      </c>
      <c r="O7" s="41">
        <v>125</v>
      </c>
      <c r="P7" s="41">
        <v>102</v>
      </c>
      <c r="Q7" s="41">
        <v>36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31</v>
      </c>
      <c r="X7" s="41">
        <v>60</v>
      </c>
      <c r="Y7" s="41">
        <v>28</v>
      </c>
      <c r="Z7" s="41">
        <v>0</v>
      </c>
      <c r="AA7" s="41">
        <v>22</v>
      </c>
      <c r="AB7" s="42">
        <v>32</v>
      </c>
    </row>
    <row r="8" spans="2:28" ht="17.25" thickTop="1" thickBot="1" x14ac:dyDescent="0.3">
      <c r="B8" s="43" t="str">
        <f>'Angazirana aFRR energija'!B8</f>
        <v>05.03.2021</v>
      </c>
      <c r="C8" s="77">
        <f t="shared" si="0"/>
        <v>132</v>
      </c>
      <c r="D8" s="78"/>
      <c r="E8" s="40">
        <v>22</v>
      </c>
      <c r="F8" s="41">
        <v>25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28</v>
      </c>
      <c r="X8" s="41">
        <v>26</v>
      </c>
      <c r="Y8" s="41">
        <v>0</v>
      </c>
      <c r="Z8" s="41">
        <v>31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06.03.2021</v>
      </c>
      <c r="C9" s="77">
        <f t="shared" si="0"/>
        <v>390</v>
      </c>
      <c r="D9" s="78"/>
      <c r="E9" s="40">
        <v>15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7</v>
      </c>
      <c r="Q9" s="41">
        <v>30</v>
      </c>
      <c r="R9" s="41">
        <v>30</v>
      </c>
      <c r="S9" s="41">
        <v>23</v>
      </c>
      <c r="T9" s="41">
        <v>40</v>
      </c>
      <c r="U9" s="41">
        <v>40</v>
      </c>
      <c r="V9" s="41">
        <v>40</v>
      </c>
      <c r="W9" s="41">
        <v>40</v>
      </c>
      <c r="X9" s="41">
        <v>40</v>
      </c>
      <c r="Y9" s="41">
        <v>27</v>
      </c>
      <c r="Z9" s="41">
        <v>0</v>
      </c>
      <c r="AA9" s="41">
        <v>35</v>
      </c>
      <c r="AB9" s="42">
        <v>23</v>
      </c>
    </row>
    <row r="10" spans="2:28" ht="17.25" thickTop="1" thickBot="1" x14ac:dyDescent="0.3">
      <c r="B10" s="43" t="str">
        <f>'Angazirana aFRR energija'!B10</f>
        <v>07.03.2021</v>
      </c>
      <c r="C10" s="77">
        <f t="shared" si="0"/>
        <v>759</v>
      </c>
      <c r="D10" s="78"/>
      <c r="E10" s="40">
        <v>22</v>
      </c>
      <c r="F10" s="41">
        <v>11</v>
      </c>
      <c r="G10" s="41">
        <v>17</v>
      </c>
      <c r="H10" s="41">
        <v>6</v>
      </c>
      <c r="I10" s="41">
        <v>11</v>
      </c>
      <c r="J10" s="41">
        <v>5</v>
      </c>
      <c r="K10" s="41">
        <v>6</v>
      </c>
      <c r="L10" s="41">
        <v>0</v>
      </c>
      <c r="M10" s="41">
        <v>16</v>
      </c>
      <c r="N10" s="41">
        <v>34</v>
      </c>
      <c r="O10" s="41">
        <v>70</v>
      </c>
      <c r="P10" s="41">
        <v>86</v>
      </c>
      <c r="Q10" s="41">
        <v>40</v>
      </c>
      <c r="R10" s="41">
        <v>30</v>
      </c>
      <c r="S10" s="41">
        <v>0</v>
      </c>
      <c r="T10" s="41">
        <v>0</v>
      </c>
      <c r="U10" s="41">
        <v>0</v>
      </c>
      <c r="V10" s="41">
        <v>29</v>
      </c>
      <c r="W10" s="41">
        <v>70</v>
      </c>
      <c r="X10" s="41">
        <v>80</v>
      </c>
      <c r="Y10" s="41">
        <v>80</v>
      </c>
      <c r="Z10" s="41">
        <v>60</v>
      </c>
      <c r="AA10" s="41">
        <v>60</v>
      </c>
      <c r="AB10" s="42">
        <v>26</v>
      </c>
    </row>
    <row r="11" spans="2:28" ht="17.25" thickTop="1" thickBot="1" x14ac:dyDescent="0.3">
      <c r="B11" s="43" t="str">
        <f>'Angazirana aFRR energija'!B11</f>
        <v>08.03.2021</v>
      </c>
      <c r="C11" s="77">
        <f t="shared" si="0"/>
        <v>818</v>
      </c>
      <c r="D11" s="78"/>
      <c r="E11" s="40">
        <v>0</v>
      </c>
      <c r="F11" s="41">
        <v>0</v>
      </c>
      <c r="G11" s="41">
        <v>20</v>
      </c>
      <c r="H11" s="41">
        <v>20</v>
      </c>
      <c r="I11" s="41">
        <v>20</v>
      </c>
      <c r="J11" s="41">
        <v>20</v>
      </c>
      <c r="K11" s="41">
        <v>0</v>
      </c>
      <c r="L11" s="41">
        <v>13</v>
      </c>
      <c r="M11" s="41">
        <v>0</v>
      </c>
      <c r="N11" s="41">
        <v>26</v>
      </c>
      <c r="O11" s="41">
        <v>30</v>
      </c>
      <c r="P11" s="41">
        <v>41</v>
      </c>
      <c r="Q11" s="41">
        <v>74</v>
      </c>
      <c r="R11" s="41">
        <v>30</v>
      </c>
      <c r="S11" s="41">
        <v>119</v>
      </c>
      <c r="T11" s="41">
        <v>115</v>
      </c>
      <c r="U11" s="41">
        <v>100</v>
      </c>
      <c r="V11" s="41">
        <v>50</v>
      </c>
      <c r="W11" s="41">
        <v>52</v>
      </c>
      <c r="X11" s="41">
        <v>60</v>
      </c>
      <c r="Y11" s="41">
        <v>11</v>
      </c>
      <c r="Z11" s="41">
        <v>0</v>
      </c>
      <c r="AA11" s="41">
        <v>0</v>
      </c>
      <c r="AB11" s="42">
        <v>17</v>
      </c>
    </row>
    <row r="12" spans="2:28" ht="17.25" thickTop="1" thickBot="1" x14ac:dyDescent="0.3">
      <c r="B12" s="43" t="str">
        <f>'Angazirana aFRR energija'!B12</f>
        <v>09.03.2021</v>
      </c>
      <c r="C12" s="77">
        <f t="shared" si="0"/>
        <v>1122</v>
      </c>
      <c r="D12" s="78"/>
      <c r="E12" s="40">
        <v>17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18</v>
      </c>
      <c r="N12" s="41">
        <v>50</v>
      </c>
      <c r="O12" s="41">
        <v>78</v>
      </c>
      <c r="P12" s="41">
        <v>80</v>
      </c>
      <c r="Q12" s="41">
        <v>100</v>
      </c>
      <c r="R12" s="41">
        <v>100</v>
      </c>
      <c r="S12" s="41">
        <v>90</v>
      </c>
      <c r="T12" s="41">
        <v>140</v>
      </c>
      <c r="U12" s="41">
        <v>79</v>
      </c>
      <c r="V12" s="41">
        <v>65</v>
      </c>
      <c r="W12" s="41">
        <v>62</v>
      </c>
      <c r="X12" s="41">
        <v>71</v>
      </c>
      <c r="Y12" s="41">
        <v>40</v>
      </c>
      <c r="Z12" s="41">
        <v>40</v>
      </c>
      <c r="AA12" s="41">
        <v>50</v>
      </c>
      <c r="AB12" s="42">
        <v>42</v>
      </c>
    </row>
    <row r="13" spans="2:28" ht="16.5" customHeight="1" thickTop="1" thickBot="1" x14ac:dyDescent="0.3">
      <c r="B13" s="43" t="str">
        <f>'Angazirana aFRR energija'!B13</f>
        <v>10.03.2021</v>
      </c>
      <c r="C13" s="77">
        <f t="shared" si="0"/>
        <v>1317</v>
      </c>
      <c r="D13" s="78"/>
      <c r="E13" s="40">
        <v>28</v>
      </c>
      <c r="F13" s="41">
        <v>0</v>
      </c>
      <c r="G13" s="41">
        <v>0</v>
      </c>
      <c r="H13" s="41">
        <v>0</v>
      </c>
      <c r="I13" s="41">
        <v>0</v>
      </c>
      <c r="J13" s="41">
        <v>15</v>
      </c>
      <c r="K13" s="41">
        <v>2</v>
      </c>
      <c r="L13" s="41">
        <v>0</v>
      </c>
      <c r="M13" s="41">
        <v>17</v>
      </c>
      <c r="N13" s="41">
        <v>50</v>
      </c>
      <c r="O13" s="41">
        <v>68</v>
      </c>
      <c r="P13" s="41">
        <v>127</v>
      </c>
      <c r="Q13" s="41">
        <v>140</v>
      </c>
      <c r="R13" s="41">
        <v>140</v>
      </c>
      <c r="S13" s="41">
        <v>91</v>
      </c>
      <c r="T13" s="41">
        <v>140</v>
      </c>
      <c r="U13" s="41">
        <v>111</v>
      </c>
      <c r="V13" s="41">
        <v>68</v>
      </c>
      <c r="W13" s="41">
        <v>62</v>
      </c>
      <c r="X13" s="41">
        <v>50</v>
      </c>
      <c r="Y13" s="41">
        <v>50</v>
      </c>
      <c r="Z13" s="41">
        <v>23</v>
      </c>
      <c r="AA13" s="41">
        <v>63</v>
      </c>
      <c r="AB13" s="42">
        <v>72</v>
      </c>
    </row>
    <row r="14" spans="2:28" ht="17.25" thickTop="1" thickBot="1" x14ac:dyDescent="0.3">
      <c r="B14" s="43" t="str">
        <f>'Angazirana aFRR energija'!B14</f>
        <v>11.03.2021</v>
      </c>
      <c r="C14" s="77">
        <f t="shared" si="0"/>
        <v>905</v>
      </c>
      <c r="D14" s="78"/>
      <c r="E14" s="40">
        <v>42</v>
      </c>
      <c r="F14" s="41">
        <v>15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6</v>
      </c>
      <c r="M14" s="41">
        <v>0</v>
      </c>
      <c r="N14" s="41">
        <v>36</v>
      </c>
      <c r="O14" s="41">
        <v>54</v>
      </c>
      <c r="P14" s="41">
        <v>50</v>
      </c>
      <c r="Q14" s="41">
        <v>41</v>
      </c>
      <c r="R14" s="41">
        <v>36</v>
      </c>
      <c r="S14" s="41">
        <v>69</v>
      </c>
      <c r="T14" s="41">
        <v>84</v>
      </c>
      <c r="U14" s="41">
        <v>30</v>
      </c>
      <c r="V14" s="41">
        <v>16</v>
      </c>
      <c r="W14" s="41">
        <v>50</v>
      </c>
      <c r="X14" s="41">
        <v>50</v>
      </c>
      <c r="Y14" s="41">
        <v>73</v>
      </c>
      <c r="Z14" s="41">
        <v>40</v>
      </c>
      <c r="AA14" s="41">
        <v>87</v>
      </c>
      <c r="AB14" s="42">
        <v>126</v>
      </c>
    </row>
    <row r="15" spans="2:28" ht="17.25" thickTop="1" thickBot="1" x14ac:dyDescent="0.3">
      <c r="B15" s="43" t="str">
        <f>'Angazirana aFRR energija'!B15</f>
        <v>12.03.2021</v>
      </c>
      <c r="C15" s="77">
        <f t="shared" si="0"/>
        <v>236</v>
      </c>
      <c r="D15" s="78"/>
      <c r="E15" s="40">
        <v>40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19</v>
      </c>
      <c r="M15" s="41">
        <v>18</v>
      </c>
      <c r="N15" s="41">
        <v>29</v>
      </c>
      <c r="O15" s="41">
        <v>22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20</v>
      </c>
      <c r="Z15" s="41">
        <v>20</v>
      </c>
      <c r="AA15" s="41">
        <v>28</v>
      </c>
      <c r="AB15" s="42">
        <v>40</v>
      </c>
    </row>
    <row r="16" spans="2:28" ht="17.25" thickTop="1" thickBot="1" x14ac:dyDescent="0.3">
      <c r="B16" s="43" t="str">
        <f>'Angazirana aFRR energija'!B16</f>
        <v>13.03.2021</v>
      </c>
      <c r="C16" s="77">
        <f t="shared" si="0"/>
        <v>366</v>
      </c>
      <c r="D16" s="78"/>
      <c r="E16" s="40">
        <v>3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53</v>
      </c>
      <c r="T16" s="41">
        <v>80</v>
      </c>
      <c r="U16" s="41">
        <v>40</v>
      </c>
      <c r="V16" s="41">
        <v>0</v>
      </c>
      <c r="W16" s="41">
        <v>17</v>
      </c>
      <c r="X16" s="41">
        <v>35</v>
      </c>
      <c r="Y16" s="41">
        <v>29</v>
      </c>
      <c r="Z16" s="41">
        <v>42</v>
      </c>
      <c r="AA16" s="41">
        <v>27</v>
      </c>
      <c r="AB16" s="42">
        <v>40</v>
      </c>
    </row>
    <row r="17" spans="2:28" ht="17.25" thickTop="1" thickBot="1" x14ac:dyDescent="0.3">
      <c r="B17" s="43" t="str">
        <f>'Angazirana aFRR energija'!B17</f>
        <v>14.03.2021</v>
      </c>
      <c r="C17" s="77">
        <f t="shared" si="0"/>
        <v>63</v>
      </c>
      <c r="D17" s="78"/>
      <c r="E17" s="40">
        <v>45</v>
      </c>
      <c r="F17" s="41">
        <v>18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15.03.2021</v>
      </c>
      <c r="C18" s="77">
        <f t="shared" si="0"/>
        <v>353</v>
      </c>
      <c r="D18" s="78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21</v>
      </c>
      <c r="N18" s="41">
        <v>7</v>
      </c>
      <c r="O18" s="41">
        <v>31</v>
      </c>
      <c r="P18" s="41">
        <v>65</v>
      </c>
      <c r="Q18" s="41">
        <v>80</v>
      </c>
      <c r="R18" s="41">
        <v>52</v>
      </c>
      <c r="S18" s="41">
        <v>30</v>
      </c>
      <c r="T18" s="41">
        <v>40</v>
      </c>
      <c r="U18" s="41">
        <v>27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16.03.2021</v>
      </c>
      <c r="C19" s="77">
        <f t="shared" si="0"/>
        <v>1328</v>
      </c>
      <c r="D19" s="78"/>
      <c r="E19" s="40">
        <v>0</v>
      </c>
      <c r="F19" s="41">
        <v>0</v>
      </c>
      <c r="G19" s="41">
        <v>0</v>
      </c>
      <c r="H19" s="41">
        <v>0</v>
      </c>
      <c r="I19" s="41">
        <v>37</v>
      </c>
      <c r="J19" s="41">
        <v>50</v>
      </c>
      <c r="K19" s="41">
        <v>50</v>
      </c>
      <c r="L19" s="41">
        <v>50</v>
      </c>
      <c r="M19" s="41">
        <v>62</v>
      </c>
      <c r="N19" s="41">
        <v>96</v>
      </c>
      <c r="O19" s="41">
        <v>107</v>
      </c>
      <c r="P19" s="41">
        <v>124</v>
      </c>
      <c r="Q19" s="41">
        <v>128</v>
      </c>
      <c r="R19" s="41">
        <v>120</v>
      </c>
      <c r="S19" s="41">
        <v>112</v>
      </c>
      <c r="T19" s="41">
        <v>140</v>
      </c>
      <c r="U19" s="41">
        <v>51</v>
      </c>
      <c r="V19" s="41">
        <v>17</v>
      </c>
      <c r="W19" s="41">
        <v>0</v>
      </c>
      <c r="X19" s="41">
        <v>0</v>
      </c>
      <c r="Y19" s="41">
        <v>21</v>
      </c>
      <c r="Z19" s="41">
        <v>30</v>
      </c>
      <c r="AA19" s="41">
        <v>76</v>
      </c>
      <c r="AB19" s="42">
        <v>57</v>
      </c>
    </row>
    <row r="20" spans="2:28" ht="17.25" thickTop="1" thickBot="1" x14ac:dyDescent="0.3">
      <c r="B20" s="43" t="str">
        <f>'Angazirana aFRR energija'!B20</f>
        <v>17.03.2021</v>
      </c>
      <c r="C20" s="77">
        <f t="shared" si="0"/>
        <v>924</v>
      </c>
      <c r="D20" s="78"/>
      <c r="E20" s="40">
        <v>25</v>
      </c>
      <c r="F20" s="41">
        <v>28</v>
      </c>
      <c r="G20" s="41">
        <v>20</v>
      </c>
      <c r="H20" s="41">
        <v>20</v>
      </c>
      <c r="I20" s="41">
        <v>20</v>
      </c>
      <c r="J20" s="41">
        <v>20</v>
      </c>
      <c r="K20" s="41">
        <v>20</v>
      </c>
      <c r="L20" s="41">
        <v>20</v>
      </c>
      <c r="M20" s="41">
        <v>0</v>
      </c>
      <c r="N20" s="41">
        <v>29</v>
      </c>
      <c r="O20" s="41">
        <v>30</v>
      </c>
      <c r="P20" s="41">
        <v>30</v>
      </c>
      <c r="Q20" s="41">
        <v>73</v>
      </c>
      <c r="R20" s="41">
        <v>88</v>
      </c>
      <c r="S20" s="41">
        <v>81</v>
      </c>
      <c r="T20" s="41">
        <v>90</v>
      </c>
      <c r="U20" s="41">
        <v>59</v>
      </c>
      <c r="V20" s="41">
        <v>20</v>
      </c>
      <c r="W20" s="41">
        <v>30</v>
      </c>
      <c r="X20" s="41">
        <v>43</v>
      </c>
      <c r="Y20" s="41">
        <v>42</v>
      </c>
      <c r="Z20" s="41">
        <v>12</v>
      </c>
      <c r="AA20" s="41">
        <v>64</v>
      </c>
      <c r="AB20" s="42">
        <v>60</v>
      </c>
    </row>
    <row r="21" spans="2:28" ht="17.25" thickTop="1" thickBot="1" x14ac:dyDescent="0.3">
      <c r="B21" s="43" t="str">
        <f>'Angazirana aFRR energija'!B21</f>
        <v>18.03.2021</v>
      </c>
      <c r="C21" s="77">
        <f t="shared" si="0"/>
        <v>838</v>
      </c>
      <c r="D21" s="78"/>
      <c r="E21" s="40">
        <v>30</v>
      </c>
      <c r="F21" s="41">
        <v>27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13</v>
      </c>
      <c r="N21" s="41">
        <v>16</v>
      </c>
      <c r="O21" s="41">
        <v>20</v>
      </c>
      <c r="P21" s="41">
        <v>45</v>
      </c>
      <c r="Q21" s="41">
        <v>90</v>
      </c>
      <c r="R21" s="41">
        <v>44</v>
      </c>
      <c r="S21" s="41">
        <v>53</v>
      </c>
      <c r="T21" s="41">
        <v>90</v>
      </c>
      <c r="U21" s="41">
        <v>32</v>
      </c>
      <c r="V21" s="41">
        <v>25</v>
      </c>
      <c r="W21" s="41">
        <v>35</v>
      </c>
      <c r="X21" s="41">
        <v>86</v>
      </c>
      <c r="Y21" s="41">
        <v>44</v>
      </c>
      <c r="Z21" s="41">
        <v>30</v>
      </c>
      <c r="AA21" s="41">
        <v>75</v>
      </c>
      <c r="AB21" s="42">
        <v>83</v>
      </c>
    </row>
    <row r="22" spans="2:28" ht="17.25" thickTop="1" thickBot="1" x14ac:dyDescent="0.3">
      <c r="B22" s="43" t="str">
        <f>'Angazirana aFRR energija'!B22</f>
        <v>19.03.2021</v>
      </c>
      <c r="C22" s="77">
        <f t="shared" si="0"/>
        <v>1069</v>
      </c>
      <c r="D22" s="78"/>
      <c r="E22" s="40">
        <v>64</v>
      </c>
      <c r="F22" s="41">
        <v>45</v>
      </c>
      <c r="G22" s="41">
        <v>20</v>
      </c>
      <c r="H22" s="41">
        <v>20</v>
      </c>
      <c r="I22" s="41">
        <v>20</v>
      </c>
      <c r="J22" s="41">
        <v>51</v>
      </c>
      <c r="K22" s="41">
        <v>28</v>
      </c>
      <c r="L22" s="41">
        <v>27</v>
      </c>
      <c r="M22" s="41">
        <v>41</v>
      </c>
      <c r="N22" s="41">
        <v>20</v>
      </c>
      <c r="O22" s="41">
        <v>20</v>
      </c>
      <c r="P22" s="41">
        <v>49</v>
      </c>
      <c r="Q22" s="41">
        <v>50</v>
      </c>
      <c r="R22" s="41">
        <v>50</v>
      </c>
      <c r="S22" s="41">
        <v>60</v>
      </c>
      <c r="T22" s="41">
        <v>34</v>
      </c>
      <c r="U22" s="41">
        <v>37</v>
      </c>
      <c r="V22" s="41">
        <v>55</v>
      </c>
      <c r="W22" s="41">
        <v>90</v>
      </c>
      <c r="X22" s="41">
        <v>73</v>
      </c>
      <c r="Y22" s="41">
        <v>20</v>
      </c>
      <c r="Z22" s="41">
        <v>20</v>
      </c>
      <c r="AA22" s="41">
        <v>68</v>
      </c>
      <c r="AB22" s="42">
        <v>107</v>
      </c>
    </row>
    <row r="23" spans="2:28" ht="17.25" thickTop="1" thickBot="1" x14ac:dyDescent="0.3">
      <c r="B23" s="43" t="str">
        <f>'Angazirana aFRR energija'!B23</f>
        <v>20.03.2021</v>
      </c>
      <c r="C23" s="77">
        <f t="shared" si="0"/>
        <v>1156</v>
      </c>
      <c r="D23" s="78"/>
      <c r="E23" s="40">
        <v>44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24</v>
      </c>
      <c r="P23" s="41">
        <v>80</v>
      </c>
      <c r="Q23" s="41">
        <v>92</v>
      </c>
      <c r="R23" s="41">
        <v>101</v>
      </c>
      <c r="S23" s="41">
        <v>134</v>
      </c>
      <c r="T23" s="41">
        <v>140</v>
      </c>
      <c r="U23" s="41">
        <v>125</v>
      </c>
      <c r="V23" s="41">
        <v>70</v>
      </c>
      <c r="W23" s="41">
        <v>50</v>
      </c>
      <c r="X23" s="41">
        <v>50</v>
      </c>
      <c r="Y23" s="41">
        <v>18</v>
      </c>
      <c r="Z23" s="41">
        <v>30</v>
      </c>
      <c r="AA23" s="41">
        <v>102</v>
      </c>
      <c r="AB23" s="42">
        <v>96</v>
      </c>
    </row>
    <row r="24" spans="2:28" ht="17.25" thickTop="1" thickBot="1" x14ac:dyDescent="0.3">
      <c r="B24" s="43" t="str">
        <f>'Angazirana aFRR energija'!B24</f>
        <v>21.03.2021</v>
      </c>
      <c r="C24" s="77">
        <f t="shared" si="0"/>
        <v>2286</v>
      </c>
      <c r="D24" s="78"/>
      <c r="E24" s="40">
        <v>66</v>
      </c>
      <c r="F24" s="41">
        <v>35</v>
      </c>
      <c r="G24" s="41">
        <v>27</v>
      </c>
      <c r="H24" s="41">
        <v>20</v>
      </c>
      <c r="I24" s="41">
        <v>20</v>
      </c>
      <c r="J24" s="41">
        <v>32</v>
      </c>
      <c r="K24" s="41">
        <v>40</v>
      </c>
      <c r="L24" s="41">
        <v>0</v>
      </c>
      <c r="M24" s="41">
        <v>36</v>
      </c>
      <c r="N24" s="41">
        <v>103</v>
      </c>
      <c r="O24" s="41">
        <v>137</v>
      </c>
      <c r="P24" s="41">
        <v>140</v>
      </c>
      <c r="Q24" s="41">
        <v>140</v>
      </c>
      <c r="R24" s="41">
        <v>140</v>
      </c>
      <c r="S24" s="41">
        <v>140</v>
      </c>
      <c r="T24" s="41">
        <v>140</v>
      </c>
      <c r="U24" s="41">
        <v>140</v>
      </c>
      <c r="V24" s="41">
        <v>140</v>
      </c>
      <c r="W24" s="41">
        <v>140</v>
      </c>
      <c r="X24" s="41">
        <v>140</v>
      </c>
      <c r="Y24" s="41">
        <v>140</v>
      </c>
      <c r="Z24" s="41">
        <v>140</v>
      </c>
      <c r="AA24" s="41">
        <v>140</v>
      </c>
      <c r="AB24" s="42">
        <v>90</v>
      </c>
    </row>
    <row r="25" spans="2:28" ht="17.25" thickTop="1" thickBot="1" x14ac:dyDescent="0.3">
      <c r="B25" s="43" t="str">
        <f>'Angazirana aFRR energija'!B25</f>
        <v>22.03.2021</v>
      </c>
      <c r="C25" s="77">
        <f t="shared" si="0"/>
        <v>976</v>
      </c>
      <c r="D25" s="78"/>
      <c r="E25" s="40">
        <v>20</v>
      </c>
      <c r="F25" s="41">
        <v>47</v>
      </c>
      <c r="G25" s="41">
        <v>25</v>
      </c>
      <c r="H25" s="41">
        <v>0</v>
      </c>
      <c r="I25" s="41">
        <v>0</v>
      </c>
      <c r="J25" s="41">
        <v>19</v>
      </c>
      <c r="K25" s="41">
        <v>0</v>
      </c>
      <c r="L25" s="41">
        <v>0</v>
      </c>
      <c r="M25" s="41">
        <v>42</v>
      </c>
      <c r="N25" s="41">
        <v>2</v>
      </c>
      <c r="O25" s="41">
        <v>59</v>
      </c>
      <c r="P25" s="41">
        <v>100</v>
      </c>
      <c r="Q25" s="41">
        <v>100</v>
      </c>
      <c r="R25" s="41">
        <v>100</v>
      </c>
      <c r="S25" s="41">
        <v>84</v>
      </c>
      <c r="T25" s="41">
        <v>90</v>
      </c>
      <c r="U25" s="41">
        <v>130</v>
      </c>
      <c r="V25" s="41">
        <v>98</v>
      </c>
      <c r="W25" s="41">
        <v>10</v>
      </c>
      <c r="X25" s="41">
        <v>10</v>
      </c>
      <c r="Y25" s="41">
        <v>10</v>
      </c>
      <c r="Z25" s="41">
        <v>10</v>
      </c>
      <c r="AA25" s="41">
        <v>10</v>
      </c>
      <c r="AB25" s="42">
        <v>10</v>
      </c>
    </row>
    <row r="26" spans="2:28" ht="17.25" thickTop="1" thickBot="1" x14ac:dyDescent="0.3">
      <c r="B26" s="43" t="str">
        <f>'Angazirana aFRR energija'!B26</f>
        <v>23.03.2021</v>
      </c>
      <c r="C26" s="77">
        <f t="shared" si="0"/>
        <v>623</v>
      </c>
      <c r="D26" s="78"/>
      <c r="E26" s="40">
        <v>10</v>
      </c>
      <c r="F26" s="41">
        <v>48</v>
      </c>
      <c r="G26" s="41">
        <v>30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27</v>
      </c>
      <c r="N26" s="41">
        <v>40</v>
      </c>
      <c r="O26" s="41">
        <v>40</v>
      </c>
      <c r="P26" s="41">
        <v>40</v>
      </c>
      <c r="Q26" s="41">
        <v>40</v>
      </c>
      <c r="R26" s="41">
        <v>40</v>
      </c>
      <c r="S26" s="41">
        <v>36</v>
      </c>
      <c r="T26" s="41">
        <v>40</v>
      </c>
      <c r="U26" s="41">
        <v>37</v>
      </c>
      <c r="V26" s="41">
        <v>20</v>
      </c>
      <c r="W26" s="41">
        <v>35</v>
      </c>
      <c r="X26" s="41">
        <v>40</v>
      </c>
      <c r="Y26" s="41">
        <v>40</v>
      </c>
      <c r="Z26" s="41">
        <v>40</v>
      </c>
      <c r="AA26" s="41">
        <v>10</v>
      </c>
      <c r="AB26" s="42">
        <v>10</v>
      </c>
    </row>
    <row r="27" spans="2:28" ht="17.25" thickTop="1" thickBot="1" x14ac:dyDescent="0.3">
      <c r="B27" s="43" t="str">
        <f>'Angazirana aFRR energija'!B27</f>
        <v>24.03.2021</v>
      </c>
      <c r="C27" s="77">
        <f t="shared" si="0"/>
        <v>710</v>
      </c>
      <c r="D27" s="78"/>
      <c r="E27" s="40">
        <v>59</v>
      </c>
      <c r="F27" s="41">
        <v>34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7</v>
      </c>
      <c r="N27" s="41">
        <v>0</v>
      </c>
      <c r="O27" s="41">
        <v>0</v>
      </c>
      <c r="P27" s="41">
        <v>36</v>
      </c>
      <c r="Q27" s="41">
        <v>58</v>
      </c>
      <c r="R27" s="41">
        <v>70</v>
      </c>
      <c r="S27" s="41">
        <v>50</v>
      </c>
      <c r="T27" s="41">
        <v>50</v>
      </c>
      <c r="U27" s="41">
        <v>68</v>
      </c>
      <c r="V27" s="41">
        <v>60</v>
      </c>
      <c r="W27" s="41">
        <v>48</v>
      </c>
      <c r="X27" s="41">
        <v>50</v>
      </c>
      <c r="Y27" s="41">
        <v>50</v>
      </c>
      <c r="Z27" s="41">
        <v>50</v>
      </c>
      <c r="AA27" s="41">
        <v>10</v>
      </c>
      <c r="AB27" s="42">
        <v>10</v>
      </c>
    </row>
    <row r="28" spans="2:28" ht="17.25" thickTop="1" thickBot="1" x14ac:dyDescent="0.3">
      <c r="B28" s="43" t="str">
        <f>'Angazirana aFRR energija'!B28</f>
        <v>25.03.2021</v>
      </c>
      <c r="C28" s="77">
        <f t="shared" si="0"/>
        <v>876</v>
      </c>
      <c r="D28" s="78"/>
      <c r="E28" s="40">
        <v>49</v>
      </c>
      <c r="F28" s="41">
        <v>20</v>
      </c>
      <c r="G28" s="41">
        <v>0</v>
      </c>
      <c r="H28" s="41">
        <v>35</v>
      </c>
      <c r="I28" s="41">
        <v>35</v>
      </c>
      <c r="J28" s="41">
        <v>65</v>
      </c>
      <c r="K28" s="41">
        <v>35</v>
      </c>
      <c r="L28" s="41">
        <v>39</v>
      </c>
      <c r="M28" s="41">
        <v>105</v>
      </c>
      <c r="N28" s="41">
        <v>40</v>
      </c>
      <c r="O28" s="41">
        <v>16</v>
      </c>
      <c r="P28" s="41">
        <v>0</v>
      </c>
      <c r="Q28" s="41">
        <v>0</v>
      </c>
      <c r="R28" s="41">
        <v>0</v>
      </c>
      <c r="S28" s="41">
        <v>32</v>
      </c>
      <c r="T28" s="41">
        <v>68</v>
      </c>
      <c r="U28" s="41">
        <v>41</v>
      </c>
      <c r="V28" s="41">
        <v>20</v>
      </c>
      <c r="W28" s="41">
        <v>38</v>
      </c>
      <c r="X28" s="41">
        <v>70</v>
      </c>
      <c r="Y28" s="41">
        <v>68</v>
      </c>
      <c r="Z28" s="41">
        <v>40</v>
      </c>
      <c r="AA28" s="41">
        <v>30</v>
      </c>
      <c r="AB28" s="42">
        <v>30</v>
      </c>
    </row>
    <row r="29" spans="2:28" ht="17.25" thickTop="1" thickBot="1" x14ac:dyDescent="0.3">
      <c r="B29" s="43" t="str">
        <f>'Angazirana aFRR energija'!B29</f>
        <v>26.03.2021</v>
      </c>
      <c r="C29" s="77">
        <f t="shared" si="0"/>
        <v>384</v>
      </c>
      <c r="D29" s="78"/>
      <c r="E29" s="40">
        <v>83</v>
      </c>
      <c r="F29" s="41">
        <v>24</v>
      </c>
      <c r="G29" s="41">
        <v>0</v>
      </c>
      <c r="H29" s="41">
        <v>0</v>
      </c>
      <c r="I29" s="41">
        <v>0</v>
      </c>
      <c r="J29" s="41">
        <v>40</v>
      </c>
      <c r="K29" s="41">
        <v>16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17</v>
      </c>
      <c r="X29" s="41">
        <v>40</v>
      </c>
      <c r="Y29" s="41">
        <v>40</v>
      </c>
      <c r="Z29" s="41">
        <v>40</v>
      </c>
      <c r="AA29" s="41">
        <v>34</v>
      </c>
      <c r="AB29" s="42">
        <v>50</v>
      </c>
    </row>
    <row r="30" spans="2:28" ht="17.25" thickTop="1" thickBot="1" x14ac:dyDescent="0.3">
      <c r="B30" s="43" t="str">
        <f>'Angazirana aFRR energija'!B30</f>
        <v>27.03.2021</v>
      </c>
      <c r="C30" s="77">
        <f t="shared" si="0"/>
        <v>476</v>
      </c>
      <c r="D30" s="78"/>
      <c r="E30" s="40">
        <v>52</v>
      </c>
      <c r="F30" s="41">
        <v>17</v>
      </c>
      <c r="G30" s="41">
        <v>13</v>
      </c>
      <c r="H30" s="41">
        <v>3</v>
      </c>
      <c r="I30" s="41">
        <v>25</v>
      </c>
      <c r="J30" s="41">
        <v>30</v>
      </c>
      <c r="K30" s="41">
        <v>30</v>
      </c>
      <c r="L30" s="41">
        <v>30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17</v>
      </c>
      <c r="W30" s="41">
        <v>29</v>
      </c>
      <c r="X30" s="41">
        <v>52</v>
      </c>
      <c r="Y30" s="41">
        <v>72</v>
      </c>
      <c r="Z30" s="41">
        <v>29</v>
      </c>
      <c r="AA30" s="41">
        <v>37</v>
      </c>
      <c r="AB30" s="42">
        <v>40</v>
      </c>
    </row>
    <row r="31" spans="2:28" ht="17.25" thickTop="1" thickBot="1" x14ac:dyDescent="0.3">
      <c r="B31" s="43" t="str">
        <f>'Angazirana aFRR energija'!B31</f>
        <v>28.03.2021</v>
      </c>
      <c r="C31" s="77">
        <f t="shared" si="0"/>
        <v>748</v>
      </c>
      <c r="D31" s="78"/>
      <c r="E31" s="40">
        <v>19</v>
      </c>
      <c r="F31" s="41">
        <v>0</v>
      </c>
      <c r="G31" s="41">
        <v>0</v>
      </c>
      <c r="H31" s="41">
        <v>39</v>
      </c>
      <c r="I31" s="41">
        <v>70</v>
      </c>
      <c r="J31" s="41">
        <v>70</v>
      </c>
      <c r="K31" s="41">
        <v>70</v>
      </c>
      <c r="L31" s="41">
        <v>46</v>
      </c>
      <c r="M31" s="41">
        <v>73</v>
      </c>
      <c r="N31" s="41">
        <v>44</v>
      </c>
      <c r="O31" s="41">
        <v>25</v>
      </c>
      <c r="P31" s="41">
        <v>30</v>
      </c>
      <c r="Q31" s="41">
        <v>30</v>
      </c>
      <c r="R31" s="41">
        <v>39</v>
      </c>
      <c r="S31" s="41">
        <v>0</v>
      </c>
      <c r="T31" s="41">
        <v>0</v>
      </c>
      <c r="U31" s="41">
        <v>20</v>
      </c>
      <c r="V31" s="41">
        <v>0</v>
      </c>
      <c r="W31" s="41">
        <v>0</v>
      </c>
      <c r="X31" s="41">
        <v>0</v>
      </c>
      <c r="Y31" s="41">
        <v>48</v>
      </c>
      <c r="Z31" s="41">
        <v>51</v>
      </c>
      <c r="AA31" s="41">
        <v>36</v>
      </c>
      <c r="AB31" s="42">
        <v>38</v>
      </c>
    </row>
    <row r="32" spans="2:28" ht="17.25" thickTop="1" thickBot="1" x14ac:dyDescent="0.3">
      <c r="B32" s="43" t="str">
        <f>'Angazirana aFRR energija'!B32</f>
        <v>29.03.2021</v>
      </c>
      <c r="C32" s="77">
        <f t="shared" si="0"/>
        <v>148</v>
      </c>
      <c r="D32" s="78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68</v>
      </c>
      <c r="O32" s="41">
        <v>37</v>
      </c>
      <c r="P32" s="41">
        <v>43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30.03.2021</v>
      </c>
      <c r="C33" s="77">
        <f t="shared" si="0"/>
        <v>79</v>
      </c>
      <c r="D33" s="78"/>
      <c r="E33" s="40">
        <v>36</v>
      </c>
      <c r="F33" s="41">
        <v>5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13</v>
      </c>
      <c r="N33" s="41">
        <v>25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4" t="str">
        <f>'Angazirana aFRR energija'!B34</f>
        <v>31.03.2021</v>
      </c>
      <c r="C34" s="79">
        <f>SUM(E34:AB34)</f>
        <v>103</v>
      </c>
      <c r="D34" s="80"/>
      <c r="E34" s="89">
        <v>0</v>
      </c>
      <c r="F34" s="90">
        <v>0</v>
      </c>
      <c r="G34" s="90">
        <v>0</v>
      </c>
      <c r="H34" s="90">
        <v>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15</v>
      </c>
      <c r="O34" s="90">
        <v>20</v>
      </c>
      <c r="P34" s="90">
        <v>20</v>
      </c>
      <c r="Q34" s="90">
        <v>20</v>
      </c>
      <c r="R34" s="90">
        <v>20</v>
      </c>
      <c r="S34" s="90">
        <v>8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1">
        <v>0</v>
      </c>
    </row>
    <row r="35" spans="2:33" x14ac:dyDescent="0.25">
      <c r="C35" s="92"/>
      <c r="D35" s="46"/>
    </row>
    <row r="37" spans="2:33" s="60" customFormat="1" ht="25.5" customHeight="1" thickBot="1" x14ac:dyDescent="0.3">
      <c r="B37" s="81" t="s">
        <v>36</v>
      </c>
      <c r="C37" s="83" t="s">
        <v>37</v>
      </c>
      <c r="D37" s="84"/>
      <c r="E37" s="87" t="s">
        <v>77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G37" s="60" t="s">
        <v>35</v>
      </c>
    </row>
    <row r="38" spans="2:33" ht="15.75" customHeight="1" thickTop="1" thickBot="1" x14ac:dyDescent="0.3">
      <c r="B38" s="82"/>
      <c r="C38" s="85"/>
      <c r="D38" s="86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01.03.2021</v>
      </c>
      <c r="C39" s="77">
        <f>SUM(E39:AB39)</f>
        <v>-27</v>
      </c>
      <c r="D39" s="78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-27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33" ht="17.25" thickTop="1" thickBot="1" x14ac:dyDescent="0.3">
      <c r="B40" s="43" t="str">
        <f t="shared" ref="B40:B69" si="1">B5</f>
        <v>02.03.2021</v>
      </c>
      <c r="C40" s="77">
        <f t="shared" ref="C40:C68" si="2">SUM(E40:AB40)</f>
        <v>-17</v>
      </c>
      <c r="D40" s="78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-17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33" ht="17.25" thickTop="1" thickBot="1" x14ac:dyDescent="0.3">
      <c r="B41" s="43" t="str">
        <f t="shared" si="1"/>
        <v>03.03.2021</v>
      </c>
      <c r="C41" s="77">
        <f t="shared" si="2"/>
        <v>0</v>
      </c>
      <c r="D41" s="78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33" ht="17.25" thickTop="1" thickBot="1" x14ac:dyDescent="0.3">
      <c r="B42" s="43" t="str">
        <f t="shared" si="1"/>
        <v>04.03.2021</v>
      </c>
      <c r="C42" s="77">
        <f t="shared" si="2"/>
        <v>-214</v>
      </c>
      <c r="D42" s="78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-50</v>
      </c>
      <c r="S42" s="41">
        <v>-30</v>
      </c>
      <c r="T42" s="41">
        <v>0</v>
      </c>
      <c r="U42" s="41">
        <v>-35</v>
      </c>
      <c r="V42" s="41">
        <v>-50</v>
      </c>
      <c r="W42" s="41">
        <v>-8</v>
      </c>
      <c r="X42" s="41">
        <v>0</v>
      </c>
      <c r="Y42" s="41">
        <v>0</v>
      </c>
      <c r="Z42" s="41">
        <v>-35</v>
      </c>
      <c r="AA42" s="41">
        <v>-6</v>
      </c>
      <c r="AB42" s="42">
        <v>0</v>
      </c>
    </row>
    <row r="43" spans="2:33" ht="17.25" thickTop="1" thickBot="1" x14ac:dyDescent="0.3">
      <c r="B43" s="43" t="str">
        <f t="shared" si="1"/>
        <v>05.03.2021</v>
      </c>
      <c r="C43" s="77">
        <f t="shared" si="2"/>
        <v>-194</v>
      </c>
      <c r="D43" s="78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-6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-15</v>
      </c>
      <c r="R43" s="41">
        <v>-40</v>
      </c>
      <c r="S43" s="41">
        <v>-50</v>
      </c>
      <c r="T43" s="41">
        <v>-50</v>
      </c>
      <c r="U43" s="41">
        <v>-33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06.03.2021</v>
      </c>
      <c r="C44" s="77">
        <f t="shared" si="2"/>
        <v>-37</v>
      </c>
      <c r="D44" s="78"/>
      <c r="E44" s="40">
        <v>0</v>
      </c>
      <c r="F44" s="41">
        <v>-11</v>
      </c>
      <c r="G44" s="41">
        <v>0</v>
      </c>
      <c r="H44" s="41">
        <v>0</v>
      </c>
      <c r="I44" s="41">
        <v>0</v>
      </c>
      <c r="J44" s="41">
        <v>0</v>
      </c>
      <c r="K44" s="41">
        <v>-10</v>
      </c>
      <c r="L44" s="41">
        <v>-16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07.03.2021</v>
      </c>
      <c r="C45" s="77">
        <f t="shared" si="2"/>
        <v>0</v>
      </c>
      <c r="D45" s="78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08.03.2021</v>
      </c>
      <c r="C46" s="77">
        <f t="shared" si="2"/>
        <v>0</v>
      </c>
      <c r="D46" s="78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09.03.2021</v>
      </c>
      <c r="C47" s="77">
        <f t="shared" si="2"/>
        <v>0</v>
      </c>
      <c r="D47" s="78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10.03.2021</v>
      </c>
      <c r="C48" s="77">
        <f t="shared" si="2"/>
        <v>0</v>
      </c>
      <c r="D48" s="78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11.03.2021</v>
      </c>
      <c r="C49" s="77">
        <f t="shared" si="2"/>
        <v>0</v>
      </c>
      <c r="D49" s="78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12.03.2021</v>
      </c>
      <c r="C50" s="77">
        <f t="shared" si="2"/>
        <v>-128</v>
      </c>
      <c r="D50" s="78"/>
      <c r="E50" s="40">
        <v>-12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-28</v>
      </c>
      <c r="S50" s="41">
        <v>0</v>
      </c>
      <c r="T50" s="41">
        <v>0</v>
      </c>
      <c r="U50" s="41">
        <v>-50</v>
      </c>
      <c r="V50" s="41">
        <v>-38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13.03.2021</v>
      </c>
      <c r="C51" s="77">
        <f t="shared" si="2"/>
        <v>-162</v>
      </c>
      <c r="D51" s="78"/>
      <c r="E51" s="40">
        <v>-23</v>
      </c>
      <c r="F51" s="41">
        <v>-16</v>
      </c>
      <c r="G51" s="41">
        <v>-16</v>
      </c>
      <c r="H51" s="41">
        <v>-6</v>
      </c>
      <c r="I51" s="41">
        <v>-7</v>
      </c>
      <c r="J51" s="41">
        <v>0</v>
      </c>
      <c r="K51" s="41">
        <v>0</v>
      </c>
      <c r="L51" s="41">
        <v>-28</v>
      </c>
      <c r="M51" s="41">
        <v>-30</v>
      </c>
      <c r="N51" s="41">
        <v>-36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14.03.2021</v>
      </c>
      <c r="C52" s="77">
        <f t="shared" si="2"/>
        <v>-274</v>
      </c>
      <c r="D52" s="78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-20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-38</v>
      </c>
      <c r="S52" s="41">
        <v>-28</v>
      </c>
      <c r="T52" s="41">
        <v>-50</v>
      </c>
      <c r="U52" s="41">
        <v>-50</v>
      </c>
      <c r="V52" s="41">
        <v>-50</v>
      </c>
      <c r="W52" s="41">
        <v>-27</v>
      </c>
      <c r="X52" s="41">
        <v>0</v>
      </c>
      <c r="Y52" s="41">
        <v>0</v>
      </c>
      <c r="Z52" s="41">
        <v>0</v>
      </c>
      <c r="AA52" s="41">
        <v>0</v>
      </c>
      <c r="AB52" s="42">
        <v>-11</v>
      </c>
    </row>
    <row r="53" spans="2:28" ht="15.75" customHeight="1" thickTop="1" thickBot="1" x14ac:dyDescent="0.3">
      <c r="B53" s="43" t="str">
        <f t="shared" si="1"/>
        <v>15.03.2021</v>
      </c>
      <c r="C53" s="77">
        <f t="shared" si="2"/>
        <v>-497</v>
      </c>
      <c r="D53" s="78"/>
      <c r="E53" s="40">
        <v>-44</v>
      </c>
      <c r="F53" s="41">
        <v>-50</v>
      </c>
      <c r="G53" s="41">
        <v>-50</v>
      </c>
      <c r="H53" s="41">
        <v>-30</v>
      </c>
      <c r="I53" s="41">
        <v>-27</v>
      </c>
      <c r="J53" s="41">
        <v>-41</v>
      </c>
      <c r="K53" s="41">
        <v>-50</v>
      </c>
      <c r="L53" s="41">
        <v>-35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-28</v>
      </c>
      <c r="W53" s="41">
        <v>-8</v>
      </c>
      <c r="X53" s="41">
        <v>-20</v>
      </c>
      <c r="Y53" s="41">
        <v>0</v>
      </c>
      <c r="Z53" s="41">
        <v>-36</v>
      </c>
      <c r="AA53" s="41">
        <v>-28</v>
      </c>
      <c r="AB53" s="42">
        <v>-50</v>
      </c>
    </row>
    <row r="54" spans="2:28" ht="17.25" thickTop="1" thickBot="1" x14ac:dyDescent="0.3">
      <c r="B54" s="43" t="str">
        <f t="shared" si="1"/>
        <v>16.03.2021</v>
      </c>
      <c r="C54" s="77">
        <f t="shared" si="2"/>
        <v>0</v>
      </c>
      <c r="D54" s="78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17.03.2021</v>
      </c>
      <c r="C55" s="77">
        <f t="shared" si="2"/>
        <v>0</v>
      </c>
      <c r="D55" s="78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18.03.2021</v>
      </c>
      <c r="C56" s="77">
        <f t="shared" si="2"/>
        <v>0</v>
      </c>
      <c r="D56" s="78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19.03.2021</v>
      </c>
      <c r="C57" s="77">
        <f t="shared" si="2"/>
        <v>0</v>
      </c>
      <c r="D57" s="78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20.03.2021</v>
      </c>
      <c r="C58" s="77">
        <f t="shared" si="2"/>
        <v>-118</v>
      </c>
      <c r="D58" s="78"/>
      <c r="E58" s="40">
        <v>0</v>
      </c>
      <c r="F58" s="41">
        <v>0</v>
      </c>
      <c r="G58" s="41">
        <v>-16</v>
      </c>
      <c r="H58" s="41">
        <v>-15</v>
      </c>
      <c r="I58" s="41">
        <v>0</v>
      </c>
      <c r="J58" s="41">
        <v>0</v>
      </c>
      <c r="K58" s="41">
        <v>-15</v>
      </c>
      <c r="L58" s="41">
        <v>-22</v>
      </c>
      <c r="M58" s="41">
        <v>-50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21.03.2021</v>
      </c>
      <c r="C59" s="77">
        <f t="shared" si="2"/>
        <v>-10</v>
      </c>
      <c r="D59" s="78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-10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22.03.2021</v>
      </c>
      <c r="C60" s="77">
        <f t="shared" si="2"/>
        <v>0</v>
      </c>
      <c r="D60" s="78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23.03.2021</v>
      </c>
      <c r="C61" s="77">
        <f t="shared" si="2"/>
        <v>-59</v>
      </c>
      <c r="D61" s="78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-7</v>
      </c>
      <c r="K61" s="41">
        <v>-30</v>
      </c>
      <c r="L61" s="41">
        <v>-22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24.03.2021</v>
      </c>
      <c r="C62" s="77">
        <f t="shared" si="2"/>
        <v>-84</v>
      </c>
      <c r="D62" s="78"/>
      <c r="E62" s="40">
        <v>0</v>
      </c>
      <c r="F62" s="41">
        <v>-13</v>
      </c>
      <c r="G62" s="41">
        <v>0</v>
      </c>
      <c r="H62" s="41">
        <v>0</v>
      </c>
      <c r="I62" s="41">
        <v>-17</v>
      </c>
      <c r="J62" s="41">
        <v>-25</v>
      </c>
      <c r="K62" s="41">
        <v>-29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25.03.2021</v>
      </c>
      <c r="C63" s="77">
        <f t="shared" si="2"/>
        <v>-71</v>
      </c>
      <c r="D63" s="78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-21</v>
      </c>
      <c r="Q63" s="41">
        <v>-25</v>
      </c>
      <c r="R63" s="41">
        <v>-25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26.03.2021</v>
      </c>
      <c r="C64" s="77">
        <f t="shared" si="2"/>
        <v>-186</v>
      </c>
      <c r="D64" s="78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-25</v>
      </c>
      <c r="O64" s="41">
        <v>-6</v>
      </c>
      <c r="P64" s="41">
        <v>0</v>
      </c>
      <c r="Q64" s="41">
        <v>-12</v>
      </c>
      <c r="R64" s="41">
        <v>-50</v>
      </c>
      <c r="S64" s="41">
        <v>-18</v>
      </c>
      <c r="T64" s="41">
        <v>0</v>
      </c>
      <c r="U64" s="41">
        <v>-38</v>
      </c>
      <c r="V64" s="41">
        <v>-37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7.25" thickTop="1" thickBot="1" x14ac:dyDescent="0.3">
      <c r="B65" s="43" t="str">
        <f t="shared" si="1"/>
        <v>27.03.2021</v>
      </c>
      <c r="C65" s="77">
        <f t="shared" si="2"/>
        <v>-216</v>
      </c>
      <c r="D65" s="78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-30</v>
      </c>
      <c r="Q65" s="41">
        <v>-36</v>
      </c>
      <c r="R65" s="41">
        <v>-50</v>
      </c>
      <c r="S65" s="41">
        <v>-50</v>
      </c>
      <c r="T65" s="41">
        <v>-50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28.03.2021</v>
      </c>
      <c r="C66" s="77">
        <f t="shared" si="2"/>
        <v>0</v>
      </c>
      <c r="D66" s="78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8" ht="17.25" thickTop="1" thickBot="1" x14ac:dyDescent="0.3">
      <c r="B67" s="43" t="str">
        <f t="shared" si="1"/>
        <v>29.03.2021</v>
      </c>
      <c r="C67" s="77">
        <f t="shared" si="2"/>
        <v>-324</v>
      </c>
      <c r="D67" s="78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-3</v>
      </c>
      <c r="M67" s="41">
        <v>-2</v>
      </c>
      <c r="N67" s="41">
        <v>0</v>
      </c>
      <c r="O67" s="41">
        <v>0</v>
      </c>
      <c r="P67" s="41">
        <v>0</v>
      </c>
      <c r="Q67" s="41">
        <v>-14</v>
      </c>
      <c r="R67" s="41">
        <v>0</v>
      </c>
      <c r="S67" s="41">
        <v>-30</v>
      </c>
      <c r="T67" s="41">
        <v>-30</v>
      </c>
      <c r="U67" s="41">
        <v>-28</v>
      </c>
      <c r="V67" s="41">
        <v>-50</v>
      </c>
      <c r="W67" s="41">
        <v>-50</v>
      </c>
      <c r="X67" s="41">
        <v>-44</v>
      </c>
      <c r="Y67" s="41">
        <v>-6</v>
      </c>
      <c r="Z67" s="41">
        <v>0</v>
      </c>
      <c r="AA67" s="41">
        <v>-17</v>
      </c>
      <c r="AB67" s="42">
        <v>-50</v>
      </c>
    </row>
    <row r="68" spans="2:28" ht="17.25" thickTop="1" thickBot="1" x14ac:dyDescent="0.3">
      <c r="B68" s="43" t="str">
        <f t="shared" si="1"/>
        <v>30.03.2021</v>
      </c>
      <c r="C68" s="77">
        <f t="shared" si="2"/>
        <v>-346</v>
      </c>
      <c r="D68" s="78"/>
      <c r="E68" s="40">
        <v>0</v>
      </c>
      <c r="F68" s="41">
        <v>0</v>
      </c>
      <c r="G68" s="41">
        <v>-10</v>
      </c>
      <c r="H68" s="41">
        <v>-10</v>
      </c>
      <c r="I68" s="41">
        <v>-10</v>
      </c>
      <c r="J68" s="41">
        <v>-10</v>
      </c>
      <c r="K68" s="41">
        <v>-10</v>
      </c>
      <c r="L68" s="41">
        <v>-10</v>
      </c>
      <c r="M68" s="41">
        <v>-6</v>
      </c>
      <c r="N68" s="41">
        <v>0</v>
      </c>
      <c r="O68" s="41">
        <v>-5</v>
      </c>
      <c r="P68" s="41">
        <v>-20</v>
      </c>
      <c r="Q68" s="41">
        <v>-20</v>
      </c>
      <c r="R68" s="41">
        <v>-20</v>
      </c>
      <c r="S68" s="41">
        <v>-11</v>
      </c>
      <c r="T68" s="41">
        <v>-44</v>
      </c>
      <c r="U68" s="41">
        <v>-19</v>
      </c>
      <c r="V68" s="41">
        <v>-20</v>
      </c>
      <c r="W68" s="41">
        <v>-37</v>
      </c>
      <c r="X68" s="41">
        <v>-50</v>
      </c>
      <c r="Y68" s="41">
        <v>-7</v>
      </c>
      <c r="Z68" s="41">
        <v>-27</v>
      </c>
      <c r="AA68" s="41">
        <v>0</v>
      </c>
      <c r="AB68" s="42">
        <v>0</v>
      </c>
    </row>
    <row r="69" spans="2:28" ht="16.5" thickTop="1" x14ac:dyDescent="0.25">
      <c r="B69" s="44" t="str">
        <f t="shared" si="1"/>
        <v>31.03.2021</v>
      </c>
      <c r="C69" s="79">
        <f>SUM(E69:AB69)</f>
        <v>-126</v>
      </c>
      <c r="D69" s="80"/>
      <c r="E69" s="89">
        <v>0</v>
      </c>
      <c r="F69" s="90">
        <v>-15</v>
      </c>
      <c r="G69" s="90">
        <v>-10</v>
      </c>
      <c r="H69" s="90">
        <v>-10</v>
      </c>
      <c r="I69" s="90">
        <v>-10</v>
      </c>
      <c r="J69" s="90">
        <v>-10</v>
      </c>
      <c r="K69" s="90">
        <v>-10</v>
      </c>
      <c r="L69" s="90">
        <v>-10</v>
      </c>
      <c r="M69" s="90">
        <v>-10</v>
      </c>
      <c r="N69" s="90">
        <v>0</v>
      </c>
      <c r="O69" s="90">
        <v>0</v>
      </c>
      <c r="P69" s="90">
        <v>0</v>
      </c>
      <c r="Q69" s="90">
        <v>0</v>
      </c>
      <c r="R69" s="90">
        <v>0</v>
      </c>
      <c r="S69" s="90">
        <v>0</v>
      </c>
      <c r="T69" s="90">
        <v>0</v>
      </c>
      <c r="U69" s="90">
        <v>0</v>
      </c>
      <c r="V69" s="90">
        <v>-8</v>
      </c>
      <c r="W69" s="90">
        <v>-20</v>
      </c>
      <c r="X69" s="90">
        <v>-13</v>
      </c>
      <c r="Y69" s="90">
        <v>0</v>
      </c>
      <c r="Z69" s="90">
        <v>0</v>
      </c>
      <c r="AA69" s="90">
        <v>0</v>
      </c>
      <c r="AB69" s="91">
        <v>0</v>
      </c>
    </row>
    <row r="70" spans="2:28" x14ac:dyDescent="0.25">
      <c r="C70" s="93"/>
    </row>
    <row r="72" spans="2:28" ht="29.25" customHeight="1" thickBot="1" x14ac:dyDescent="0.3">
      <c r="B72" s="81" t="s">
        <v>36</v>
      </c>
      <c r="C72" s="83" t="s">
        <v>37</v>
      </c>
      <c r="D72" s="84"/>
      <c r="E72" s="87" t="s">
        <v>78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thickTop="1" thickBot="1" x14ac:dyDescent="0.3">
      <c r="B73" s="82"/>
      <c r="C73" s="85"/>
      <c r="D73" s="86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01.03.2021</v>
      </c>
      <c r="C74" s="47">
        <f>SUMIF(E74:AB74,"&gt;0")</f>
        <v>203</v>
      </c>
      <c r="D74" s="48">
        <f>SUMIF(E74:AB74,"&lt;0")</f>
        <v>-27</v>
      </c>
      <c r="E74" s="49">
        <f>E4+E39</f>
        <v>6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-27</v>
      </c>
      <c r="M74" s="50">
        <f t="shared" si="3"/>
        <v>0</v>
      </c>
      <c r="N74" s="50">
        <f t="shared" si="3"/>
        <v>0</v>
      </c>
      <c r="O74" s="50">
        <f t="shared" si="3"/>
        <v>0</v>
      </c>
      <c r="P74" s="50">
        <f t="shared" si="3"/>
        <v>0</v>
      </c>
      <c r="Q74" s="50">
        <f t="shared" si="3"/>
        <v>0</v>
      </c>
      <c r="R74" s="51">
        <f t="shared" si="3"/>
        <v>0</v>
      </c>
      <c r="S74" s="52">
        <f t="shared" si="3"/>
        <v>0</v>
      </c>
      <c r="T74" s="41">
        <f t="shared" si="3"/>
        <v>0</v>
      </c>
      <c r="U74" s="41">
        <f t="shared" si="3"/>
        <v>0</v>
      </c>
      <c r="V74" s="41">
        <f t="shared" si="3"/>
        <v>0</v>
      </c>
      <c r="W74" s="41">
        <f t="shared" si="3"/>
        <v>47</v>
      </c>
      <c r="X74" s="41">
        <f t="shared" si="3"/>
        <v>60</v>
      </c>
      <c r="Y74" s="41">
        <f t="shared" si="3"/>
        <v>55</v>
      </c>
      <c r="Z74" s="41">
        <f t="shared" si="3"/>
        <v>0</v>
      </c>
      <c r="AA74" s="41">
        <f t="shared" si="3"/>
        <v>15</v>
      </c>
      <c r="AB74" s="42">
        <f t="shared" si="3"/>
        <v>20</v>
      </c>
    </row>
    <row r="75" spans="2:28" ht="17.25" thickTop="1" thickBot="1" x14ac:dyDescent="0.3">
      <c r="B75" s="43" t="str">
        <f t="shared" ref="B75:B104" si="4">B40</f>
        <v>02.03.2021</v>
      </c>
      <c r="C75" s="47">
        <f t="shared" ref="C75:C104" si="5">SUMIF(E75:AB75,"&gt;0")</f>
        <v>520</v>
      </c>
      <c r="D75" s="48">
        <f t="shared" ref="D75:D104" si="6">SUMIF(E75:AB75,"&lt;0")</f>
        <v>-17</v>
      </c>
      <c r="E75" s="53">
        <f t="shared" ref="E75:AB85" si="7">E5+E40</f>
        <v>35</v>
      </c>
      <c r="F75" s="41">
        <f t="shared" si="7"/>
        <v>14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35</v>
      </c>
      <c r="K75" s="41">
        <f t="shared" si="7"/>
        <v>61</v>
      </c>
      <c r="L75" s="41">
        <f t="shared" si="7"/>
        <v>28</v>
      </c>
      <c r="M75" s="41">
        <f t="shared" si="7"/>
        <v>59</v>
      </c>
      <c r="N75" s="41">
        <f t="shared" si="7"/>
        <v>70</v>
      </c>
      <c r="O75" s="41">
        <f t="shared" si="7"/>
        <v>35</v>
      </c>
      <c r="P75" s="41">
        <f t="shared" si="7"/>
        <v>14</v>
      </c>
      <c r="Q75" s="41">
        <f t="shared" si="7"/>
        <v>0</v>
      </c>
      <c r="R75" s="41">
        <f t="shared" si="7"/>
        <v>0</v>
      </c>
      <c r="S75" s="41">
        <f t="shared" si="7"/>
        <v>-17</v>
      </c>
      <c r="T75" s="41">
        <f t="shared" si="7"/>
        <v>0</v>
      </c>
      <c r="U75" s="41">
        <f t="shared" si="7"/>
        <v>0</v>
      </c>
      <c r="V75" s="41">
        <f t="shared" si="7"/>
        <v>21</v>
      </c>
      <c r="W75" s="41">
        <f t="shared" si="7"/>
        <v>40</v>
      </c>
      <c r="X75" s="41">
        <f t="shared" si="7"/>
        <v>40</v>
      </c>
      <c r="Y75" s="41">
        <f t="shared" si="7"/>
        <v>38</v>
      </c>
      <c r="Z75" s="41">
        <f t="shared" si="7"/>
        <v>0</v>
      </c>
      <c r="AA75" s="41">
        <f t="shared" si="7"/>
        <v>10</v>
      </c>
      <c r="AB75" s="42">
        <f t="shared" si="7"/>
        <v>20</v>
      </c>
    </row>
    <row r="76" spans="2:28" ht="17.25" thickTop="1" thickBot="1" x14ac:dyDescent="0.3">
      <c r="B76" s="43" t="str">
        <f t="shared" si="4"/>
        <v>03.03.2021</v>
      </c>
      <c r="C76" s="47">
        <f t="shared" si="5"/>
        <v>833</v>
      </c>
      <c r="D76" s="48">
        <f t="shared" si="6"/>
        <v>0</v>
      </c>
      <c r="E76" s="53">
        <f t="shared" si="7"/>
        <v>21</v>
      </c>
      <c r="F76" s="41">
        <f t="shared" si="7"/>
        <v>20</v>
      </c>
      <c r="G76" s="41">
        <f t="shared" si="7"/>
        <v>36</v>
      </c>
      <c r="H76" s="41">
        <f t="shared" si="7"/>
        <v>4</v>
      </c>
      <c r="I76" s="41">
        <f t="shared" si="7"/>
        <v>9</v>
      </c>
      <c r="J76" s="41">
        <f t="shared" si="7"/>
        <v>27</v>
      </c>
      <c r="K76" s="41">
        <f t="shared" si="7"/>
        <v>33</v>
      </c>
      <c r="L76" s="41">
        <f t="shared" si="7"/>
        <v>34</v>
      </c>
      <c r="M76" s="41">
        <f t="shared" si="7"/>
        <v>37</v>
      </c>
      <c r="N76" s="41">
        <f t="shared" si="7"/>
        <v>70</v>
      </c>
      <c r="O76" s="41">
        <f t="shared" si="7"/>
        <v>40</v>
      </c>
      <c r="P76" s="41">
        <f t="shared" si="7"/>
        <v>20</v>
      </c>
      <c r="Q76" s="41">
        <f t="shared" si="7"/>
        <v>20</v>
      </c>
      <c r="R76" s="41">
        <f t="shared" si="7"/>
        <v>20</v>
      </c>
      <c r="S76" s="41">
        <f t="shared" si="7"/>
        <v>26</v>
      </c>
      <c r="T76" s="41">
        <f t="shared" si="7"/>
        <v>40</v>
      </c>
      <c r="U76" s="41">
        <f t="shared" si="7"/>
        <v>7</v>
      </c>
      <c r="V76" s="41">
        <f t="shared" si="7"/>
        <v>32</v>
      </c>
      <c r="W76" s="41">
        <f t="shared" si="7"/>
        <v>57</v>
      </c>
      <c r="X76" s="41">
        <f t="shared" si="7"/>
        <v>60</v>
      </c>
      <c r="Y76" s="41">
        <f t="shared" si="7"/>
        <v>60</v>
      </c>
      <c r="Z76" s="41">
        <f t="shared" si="7"/>
        <v>80</v>
      </c>
      <c r="AA76" s="41">
        <f t="shared" si="7"/>
        <v>40</v>
      </c>
      <c r="AB76" s="42">
        <f t="shared" si="7"/>
        <v>40</v>
      </c>
    </row>
    <row r="77" spans="2:28" ht="17.25" thickTop="1" thickBot="1" x14ac:dyDescent="0.3">
      <c r="B77" s="43" t="str">
        <f t="shared" si="4"/>
        <v>04.03.2021</v>
      </c>
      <c r="C77" s="47">
        <f t="shared" si="5"/>
        <v>1409</v>
      </c>
      <c r="D77" s="48">
        <f t="shared" si="6"/>
        <v>-200</v>
      </c>
      <c r="E77" s="53">
        <f t="shared" si="7"/>
        <v>109</v>
      </c>
      <c r="F77" s="41">
        <f t="shared" si="7"/>
        <v>104</v>
      </c>
      <c r="G77" s="41">
        <f t="shared" si="7"/>
        <v>94</v>
      </c>
      <c r="H77" s="41">
        <f t="shared" si="7"/>
        <v>60</v>
      </c>
      <c r="I77" s="41">
        <f t="shared" si="7"/>
        <v>50</v>
      </c>
      <c r="J77" s="41">
        <f t="shared" si="7"/>
        <v>81</v>
      </c>
      <c r="K77" s="41">
        <f t="shared" si="7"/>
        <v>105</v>
      </c>
      <c r="L77" s="41">
        <f t="shared" si="7"/>
        <v>110</v>
      </c>
      <c r="M77" s="41">
        <f t="shared" si="7"/>
        <v>137</v>
      </c>
      <c r="N77" s="41">
        <f t="shared" si="7"/>
        <v>137</v>
      </c>
      <c r="O77" s="41">
        <f t="shared" si="7"/>
        <v>125</v>
      </c>
      <c r="P77" s="41">
        <f t="shared" si="7"/>
        <v>102</v>
      </c>
      <c r="Q77" s="41">
        <f t="shared" si="7"/>
        <v>36</v>
      </c>
      <c r="R77" s="41">
        <f t="shared" si="7"/>
        <v>-50</v>
      </c>
      <c r="S77" s="41">
        <f t="shared" si="7"/>
        <v>-30</v>
      </c>
      <c r="T77" s="41">
        <f t="shared" si="7"/>
        <v>0</v>
      </c>
      <c r="U77" s="41">
        <f t="shared" si="7"/>
        <v>-35</v>
      </c>
      <c r="V77" s="41">
        <f t="shared" si="7"/>
        <v>-50</v>
      </c>
      <c r="W77" s="41">
        <f t="shared" si="7"/>
        <v>23</v>
      </c>
      <c r="X77" s="41">
        <f t="shared" si="7"/>
        <v>60</v>
      </c>
      <c r="Y77" s="41">
        <f t="shared" si="7"/>
        <v>28</v>
      </c>
      <c r="Z77" s="41">
        <f t="shared" si="7"/>
        <v>-35</v>
      </c>
      <c r="AA77" s="41">
        <f t="shared" si="7"/>
        <v>16</v>
      </c>
      <c r="AB77" s="42">
        <f t="shared" si="7"/>
        <v>32</v>
      </c>
    </row>
    <row r="78" spans="2:28" ht="17.25" thickTop="1" thickBot="1" x14ac:dyDescent="0.3">
      <c r="B78" s="43" t="str">
        <f t="shared" si="4"/>
        <v>05.03.2021</v>
      </c>
      <c r="C78" s="47">
        <f t="shared" si="5"/>
        <v>132</v>
      </c>
      <c r="D78" s="48">
        <f t="shared" si="6"/>
        <v>-194</v>
      </c>
      <c r="E78" s="53">
        <f t="shared" si="7"/>
        <v>22</v>
      </c>
      <c r="F78" s="41">
        <f t="shared" si="7"/>
        <v>25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-6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0</v>
      </c>
      <c r="Q78" s="41">
        <f t="shared" si="7"/>
        <v>-15</v>
      </c>
      <c r="R78" s="41">
        <f t="shared" si="7"/>
        <v>-40</v>
      </c>
      <c r="S78" s="41">
        <f t="shared" si="7"/>
        <v>-50</v>
      </c>
      <c r="T78" s="41">
        <f t="shared" si="7"/>
        <v>-50</v>
      </c>
      <c r="U78" s="41">
        <f t="shared" si="7"/>
        <v>-33</v>
      </c>
      <c r="V78" s="41">
        <f t="shared" si="7"/>
        <v>0</v>
      </c>
      <c r="W78" s="41">
        <f t="shared" si="7"/>
        <v>28</v>
      </c>
      <c r="X78" s="41">
        <f t="shared" si="7"/>
        <v>26</v>
      </c>
      <c r="Y78" s="41">
        <f t="shared" si="7"/>
        <v>0</v>
      </c>
      <c r="Z78" s="41">
        <f t="shared" si="7"/>
        <v>31</v>
      </c>
      <c r="AA78" s="41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06.03.2021</v>
      </c>
      <c r="C79" s="47">
        <f t="shared" si="5"/>
        <v>390</v>
      </c>
      <c r="D79" s="48">
        <f t="shared" si="6"/>
        <v>-37</v>
      </c>
      <c r="E79" s="53">
        <f t="shared" si="7"/>
        <v>15</v>
      </c>
      <c r="F79" s="41">
        <f t="shared" si="7"/>
        <v>-11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-10</v>
      </c>
      <c r="L79" s="41">
        <f t="shared" si="7"/>
        <v>-16</v>
      </c>
      <c r="M79" s="41">
        <f t="shared" si="7"/>
        <v>0</v>
      </c>
      <c r="N79" s="41">
        <f t="shared" si="7"/>
        <v>0</v>
      </c>
      <c r="O79" s="41">
        <f t="shared" si="7"/>
        <v>0</v>
      </c>
      <c r="P79" s="41">
        <f t="shared" si="7"/>
        <v>7</v>
      </c>
      <c r="Q79" s="41">
        <f t="shared" si="7"/>
        <v>30</v>
      </c>
      <c r="R79" s="41">
        <f t="shared" si="7"/>
        <v>30</v>
      </c>
      <c r="S79" s="41">
        <f t="shared" si="7"/>
        <v>23</v>
      </c>
      <c r="T79" s="41">
        <f t="shared" si="7"/>
        <v>40</v>
      </c>
      <c r="U79" s="41">
        <f t="shared" si="7"/>
        <v>40</v>
      </c>
      <c r="V79" s="41">
        <f t="shared" si="7"/>
        <v>40</v>
      </c>
      <c r="W79" s="41">
        <f t="shared" si="7"/>
        <v>40</v>
      </c>
      <c r="X79" s="41">
        <f t="shared" si="7"/>
        <v>40</v>
      </c>
      <c r="Y79" s="41">
        <f t="shared" si="7"/>
        <v>27</v>
      </c>
      <c r="Z79" s="41">
        <f t="shared" si="7"/>
        <v>0</v>
      </c>
      <c r="AA79" s="41">
        <f t="shared" si="7"/>
        <v>35</v>
      </c>
      <c r="AB79" s="42">
        <f t="shared" si="7"/>
        <v>23</v>
      </c>
    </row>
    <row r="80" spans="2:28" ht="17.25" thickTop="1" thickBot="1" x14ac:dyDescent="0.3">
      <c r="B80" s="43" t="str">
        <f t="shared" si="4"/>
        <v>07.03.2021</v>
      </c>
      <c r="C80" s="47">
        <f t="shared" si="5"/>
        <v>759</v>
      </c>
      <c r="D80" s="48">
        <f t="shared" si="6"/>
        <v>0</v>
      </c>
      <c r="E80" s="53">
        <f t="shared" si="7"/>
        <v>22</v>
      </c>
      <c r="F80" s="41">
        <f t="shared" si="7"/>
        <v>11</v>
      </c>
      <c r="G80" s="41">
        <f t="shared" si="7"/>
        <v>17</v>
      </c>
      <c r="H80" s="41">
        <f t="shared" si="7"/>
        <v>6</v>
      </c>
      <c r="I80" s="41">
        <f t="shared" si="7"/>
        <v>11</v>
      </c>
      <c r="J80" s="41">
        <f t="shared" si="7"/>
        <v>5</v>
      </c>
      <c r="K80" s="41">
        <f t="shared" si="7"/>
        <v>6</v>
      </c>
      <c r="L80" s="41">
        <f t="shared" si="7"/>
        <v>0</v>
      </c>
      <c r="M80" s="41">
        <f t="shared" si="7"/>
        <v>16</v>
      </c>
      <c r="N80" s="41">
        <f t="shared" si="7"/>
        <v>34</v>
      </c>
      <c r="O80" s="41">
        <f t="shared" si="7"/>
        <v>70</v>
      </c>
      <c r="P80" s="41">
        <f t="shared" si="7"/>
        <v>86</v>
      </c>
      <c r="Q80" s="41">
        <f t="shared" si="7"/>
        <v>40</v>
      </c>
      <c r="R80" s="41">
        <f t="shared" si="7"/>
        <v>30</v>
      </c>
      <c r="S80" s="41">
        <f t="shared" si="7"/>
        <v>0</v>
      </c>
      <c r="T80" s="41">
        <f t="shared" si="7"/>
        <v>0</v>
      </c>
      <c r="U80" s="41">
        <f t="shared" si="7"/>
        <v>0</v>
      </c>
      <c r="V80" s="41">
        <f t="shared" si="7"/>
        <v>29</v>
      </c>
      <c r="W80" s="41">
        <f t="shared" si="7"/>
        <v>70</v>
      </c>
      <c r="X80" s="41">
        <f t="shared" si="7"/>
        <v>80</v>
      </c>
      <c r="Y80" s="41">
        <f t="shared" si="7"/>
        <v>80</v>
      </c>
      <c r="Z80" s="41">
        <f t="shared" si="7"/>
        <v>60</v>
      </c>
      <c r="AA80" s="41">
        <f t="shared" si="7"/>
        <v>60</v>
      </c>
      <c r="AB80" s="42">
        <f t="shared" si="7"/>
        <v>26</v>
      </c>
    </row>
    <row r="81" spans="2:28" ht="17.25" thickTop="1" thickBot="1" x14ac:dyDescent="0.3">
      <c r="B81" s="43" t="str">
        <f t="shared" si="4"/>
        <v>08.03.2021</v>
      </c>
      <c r="C81" s="47">
        <f t="shared" si="5"/>
        <v>818</v>
      </c>
      <c r="D81" s="48">
        <f t="shared" si="6"/>
        <v>0</v>
      </c>
      <c r="E81" s="53">
        <f t="shared" si="7"/>
        <v>0</v>
      </c>
      <c r="F81" s="41">
        <f t="shared" si="7"/>
        <v>0</v>
      </c>
      <c r="G81" s="41">
        <f t="shared" si="7"/>
        <v>20</v>
      </c>
      <c r="H81" s="41">
        <f t="shared" si="7"/>
        <v>20</v>
      </c>
      <c r="I81" s="41">
        <f t="shared" si="7"/>
        <v>20</v>
      </c>
      <c r="J81" s="41">
        <f t="shared" si="7"/>
        <v>20</v>
      </c>
      <c r="K81" s="41">
        <f t="shared" si="7"/>
        <v>0</v>
      </c>
      <c r="L81" s="41">
        <f t="shared" si="7"/>
        <v>13</v>
      </c>
      <c r="M81" s="41">
        <f t="shared" si="7"/>
        <v>0</v>
      </c>
      <c r="N81" s="41">
        <f t="shared" si="7"/>
        <v>26</v>
      </c>
      <c r="O81" s="41">
        <f t="shared" si="7"/>
        <v>30</v>
      </c>
      <c r="P81" s="41">
        <f t="shared" si="7"/>
        <v>41</v>
      </c>
      <c r="Q81" s="41">
        <f t="shared" si="7"/>
        <v>74</v>
      </c>
      <c r="R81" s="41">
        <f t="shared" si="7"/>
        <v>30</v>
      </c>
      <c r="S81" s="41">
        <f t="shared" si="7"/>
        <v>119</v>
      </c>
      <c r="T81" s="41">
        <f t="shared" si="7"/>
        <v>115</v>
      </c>
      <c r="U81" s="41">
        <f t="shared" si="7"/>
        <v>100</v>
      </c>
      <c r="V81" s="41">
        <f t="shared" si="7"/>
        <v>50</v>
      </c>
      <c r="W81" s="41">
        <f t="shared" si="7"/>
        <v>52</v>
      </c>
      <c r="X81" s="41">
        <f t="shared" si="7"/>
        <v>60</v>
      </c>
      <c r="Y81" s="41">
        <f t="shared" si="7"/>
        <v>11</v>
      </c>
      <c r="Z81" s="41">
        <f t="shared" si="7"/>
        <v>0</v>
      </c>
      <c r="AA81" s="41">
        <f t="shared" si="7"/>
        <v>0</v>
      </c>
      <c r="AB81" s="42">
        <f t="shared" si="7"/>
        <v>17</v>
      </c>
    </row>
    <row r="82" spans="2:28" ht="17.25" thickTop="1" thickBot="1" x14ac:dyDescent="0.3">
      <c r="B82" s="43" t="str">
        <f t="shared" si="4"/>
        <v>09.03.2021</v>
      </c>
      <c r="C82" s="47">
        <f t="shared" si="5"/>
        <v>1122</v>
      </c>
      <c r="D82" s="48">
        <f t="shared" si="6"/>
        <v>0</v>
      </c>
      <c r="E82" s="53">
        <f t="shared" si="7"/>
        <v>17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18</v>
      </c>
      <c r="N82" s="41">
        <f t="shared" si="7"/>
        <v>50</v>
      </c>
      <c r="O82" s="41">
        <f t="shared" si="7"/>
        <v>78</v>
      </c>
      <c r="P82" s="41">
        <f t="shared" si="7"/>
        <v>80</v>
      </c>
      <c r="Q82" s="41">
        <f t="shared" si="7"/>
        <v>100</v>
      </c>
      <c r="R82" s="41">
        <f t="shared" si="7"/>
        <v>100</v>
      </c>
      <c r="S82" s="41">
        <f t="shared" si="7"/>
        <v>90</v>
      </c>
      <c r="T82" s="41">
        <f t="shared" si="7"/>
        <v>140</v>
      </c>
      <c r="U82" s="41">
        <f t="shared" si="7"/>
        <v>79</v>
      </c>
      <c r="V82" s="41">
        <f t="shared" si="7"/>
        <v>65</v>
      </c>
      <c r="W82" s="41">
        <f t="shared" si="7"/>
        <v>62</v>
      </c>
      <c r="X82" s="41">
        <f t="shared" si="7"/>
        <v>71</v>
      </c>
      <c r="Y82" s="41">
        <f t="shared" si="7"/>
        <v>40</v>
      </c>
      <c r="Z82" s="41">
        <f t="shared" si="7"/>
        <v>40</v>
      </c>
      <c r="AA82" s="41">
        <f t="shared" si="7"/>
        <v>50</v>
      </c>
      <c r="AB82" s="42">
        <f t="shared" si="7"/>
        <v>42</v>
      </c>
    </row>
    <row r="83" spans="2:28" ht="17.25" thickTop="1" thickBot="1" x14ac:dyDescent="0.3">
      <c r="B83" s="43" t="str">
        <f t="shared" si="4"/>
        <v>10.03.2021</v>
      </c>
      <c r="C83" s="47">
        <f t="shared" si="5"/>
        <v>1317</v>
      </c>
      <c r="D83" s="48">
        <f t="shared" si="6"/>
        <v>0</v>
      </c>
      <c r="E83" s="53">
        <f t="shared" si="7"/>
        <v>28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15</v>
      </c>
      <c r="K83" s="41">
        <f t="shared" si="7"/>
        <v>2</v>
      </c>
      <c r="L83" s="41">
        <f t="shared" si="7"/>
        <v>0</v>
      </c>
      <c r="M83" s="41">
        <f t="shared" si="7"/>
        <v>17</v>
      </c>
      <c r="N83" s="41">
        <f t="shared" si="7"/>
        <v>50</v>
      </c>
      <c r="O83" s="41">
        <f t="shared" si="7"/>
        <v>68</v>
      </c>
      <c r="P83" s="41">
        <f t="shared" si="7"/>
        <v>127</v>
      </c>
      <c r="Q83" s="41">
        <f t="shared" si="7"/>
        <v>140</v>
      </c>
      <c r="R83" s="41">
        <f t="shared" si="7"/>
        <v>140</v>
      </c>
      <c r="S83" s="41">
        <f t="shared" si="7"/>
        <v>91</v>
      </c>
      <c r="T83" s="41">
        <f t="shared" si="7"/>
        <v>140</v>
      </c>
      <c r="U83" s="41">
        <f t="shared" si="7"/>
        <v>111</v>
      </c>
      <c r="V83" s="41">
        <f t="shared" si="7"/>
        <v>68</v>
      </c>
      <c r="W83" s="41">
        <f t="shared" si="7"/>
        <v>62</v>
      </c>
      <c r="X83" s="41">
        <f t="shared" si="7"/>
        <v>50</v>
      </c>
      <c r="Y83" s="41">
        <f t="shared" si="7"/>
        <v>50</v>
      </c>
      <c r="Z83" s="41">
        <f t="shared" si="7"/>
        <v>23</v>
      </c>
      <c r="AA83" s="41">
        <f t="shared" si="7"/>
        <v>63</v>
      </c>
      <c r="AB83" s="42">
        <f t="shared" si="7"/>
        <v>72</v>
      </c>
    </row>
    <row r="84" spans="2:28" ht="17.25" thickTop="1" thickBot="1" x14ac:dyDescent="0.3">
      <c r="B84" s="43" t="str">
        <f t="shared" si="4"/>
        <v>11.03.2021</v>
      </c>
      <c r="C84" s="47">
        <f t="shared" si="5"/>
        <v>905</v>
      </c>
      <c r="D84" s="48">
        <f t="shared" si="6"/>
        <v>0</v>
      </c>
      <c r="E84" s="53">
        <f t="shared" si="7"/>
        <v>42</v>
      </c>
      <c r="F84" s="41">
        <f t="shared" si="7"/>
        <v>15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6</v>
      </c>
      <c r="M84" s="41">
        <f t="shared" si="7"/>
        <v>0</v>
      </c>
      <c r="N84" s="41">
        <f t="shared" si="7"/>
        <v>36</v>
      </c>
      <c r="O84" s="41">
        <f t="shared" si="7"/>
        <v>54</v>
      </c>
      <c r="P84" s="41">
        <f t="shared" si="7"/>
        <v>50</v>
      </c>
      <c r="Q84" s="41">
        <f t="shared" si="7"/>
        <v>41</v>
      </c>
      <c r="R84" s="41">
        <f t="shared" si="7"/>
        <v>36</v>
      </c>
      <c r="S84" s="41">
        <f t="shared" si="7"/>
        <v>69</v>
      </c>
      <c r="T84" s="41">
        <f t="shared" si="7"/>
        <v>84</v>
      </c>
      <c r="U84" s="41">
        <f t="shared" si="7"/>
        <v>30</v>
      </c>
      <c r="V84" s="41">
        <f t="shared" si="7"/>
        <v>16</v>
      </c>
      <c r="W84" s="41">
        <f t="shared" si="7"/>
        <v>50</v>
      </c>
      <c r="X84" s="41">
        <f t="shared" si="7"/>
        <v>50</v>
      </c>
      <c r="Y84" s="41">
        <f t="shared" si="7"/>
        <v>73</v>
      </c>
      <c r="Z84" s="41">
        <f t="shared" si="7"/>
        <v>40</v>
      </c>
      <c r="AA84" s="41">
        <f t="shared" si="7"/>
        <v>87</v>
      </c>
      <c r="AB84" s="42">
        <f t="shared" si="7"/>
        <v>126</v>
      </c>
    </row>
    <row r="85" spans="2:28" ht="17.25" thickTop="1" thickBot="1" x14ac:dyDescent="0.3">
      <c r="B85" s="43" t="str">
        <f t="shared" si="4"/>
        <v>12.03.2021</v>
      </c>
      <c r="C85" s="47">
        <f t="shared" si="5"/>
        <v>224</v>
      </c>
      <c r="D85" s="48">
        <f t="shared" si="6"/>
        <v>-116</v>
      </c>
      <c r="E85" s="53">
        <f t="shared" si="7"/>
        <v>28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19</v>
      </c>
      <c r="M85" s="41">
        <f t="shared" si="7"/>
        <v>18</v>
      </c>
      <c r="N85" s="41">
        <f t="shared" si="7"/>
        <v>29</v>
      </c>
      <c r="O85" s="41">
        <f t="shared" si="7"/>
        <v>22</v>
      </c>
      <c r="P85" s="41">
        <f t="shared" si="7"/>
        <v>0</v>
      </c>
      <c r="Q85" s="41">
        <f t="shared" si="7"/>
        <v>0</v>
      </c>
      <c r="R85" s="41">
        <f t="shared" si="7"/>
        <v>-28</v>
      </c>
      <c r="S85" s="41">
        <f t="shared" si="7"/>
        <v>0</v>
      </c>
      <c r="T85" s="41">
        <f t="shared" ref="T85:AB85" si="8">T15+T50</f>
        <v>0</v>
      </c>
      <c r="U85" s="41">
        <f t="shared" si="8"/>
        <v>-50</v>
      </c>
      <c r="V85" s="41">
        <f t="shared" si="8"/>
        <v>-38</v>
      </c>
      <c r="W85" s="41">
        <f t="shared" si="8"/>
        <v>0</v>
      </c>
      <c r="X85" s="41">
        <f t="shared" si="8"/>
        <v>0</v>
      </c>
      <c r="Y85" s="41">
        <f t="shared" si="8"/>
        <v>20</v>
      </c>
      <c r="Z85" s="41">
        <f t="shared" si="8"/>
        <v>20</v>
      </c>
      <c r="AA85" s="41">
        <f t="shared" si="8"/>
        <v>28</v>
      </c>
      <c r="AB85" s="42">
        <f t="shared" si="8"/>
        <v>40</v>
      </c>
    </row>
    <row r="86" spans="2:28" ht="17.25" thickTop="1" thickBot="1" x14ac:dyDescent="0.3">
      <c r="B86" s="43" t="str">
        <f t="shared" si="4"/>
        <v>13.03.2021</v>
      </c>
      <c r="C86" s="47">
        <f t="shared" si="5"/>
        <v>363</v>
      </c>
      <c r="D86" s="48">
        <f t="shared" si="6"/>
        <v>-159</v>
      </c>
      <c r="E86" s="53">
        <f t="shared" ref="E86:AB96" si="9">E16+E51</f>
        <v>-20</v>
      </c>
      <c r="F86" s="41">
        <f t="shared" si="9"/>
        <v>-16</v>
      </c>
      <c r="G86" s="41">
        <f t="shared" si="9"/>
        <v>-16</v>
      </c>
      <c r="H86" s="41">
        <f t="shared" si="9"/>
        <v>-6</v>
      </c>
      <c r="I86" s="41">
        <f t="shared" si="9"/>
        <v>-7</v>
      </c>
      <c r="J86" s="41">
        <f t="shared" si="9"/>
        <v>0</v>
      </c>
      <c r="K86" s="41">
        <f t="shared" si="9"/>
        <v>0</v>
      </c>
      <c r="L86" s="41">
        <f t="shared" si="9"/>
        <v>-28</v>
      </c>
      <c r="M86" s="41">
        <f t="shared" si="9"/>
        <v>-30</v>
      </c>
      <c r="N86" s="41">
        <f t="shared" si="9"/>
        <v>-36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0</v>
      </c>
      <c r="S86" s="41">
        <f t="shared" si="9"/>
        <v>53</v>
      </c>
      <c r="T86" s="41">
        <f t="shared" si="9"/>
        <v>80</v>
      </c>
      <c r="U86" s="41">
        <f t="shared" si="9"/>
        <v>40</v>
      </c>
      <c r="V86" s="41">
        <f t="shared" si="9"/>
        <v>0</v>
      </c>
      <c r="W86" s="41">
        <f t="shared" si="9"/>
        <v>17</v>
      </c>
      <c r="X86" s="41">
        <f t="shared" si="9"/>
        <v>35</v>
      </c>
      <c r="Y86" s="41">
        <f t="shared" si="9"/>
        <v>29</v>
      </c>
      <c r="Z86" s="41">
        <f t="shared" si="9"/>
        <v>42</v>
      </c>
      <c r="AA86" s="41">
        <f t="shared" si="9"/>
        <v>27</v>
      </c>
      <c r="AB86" s="42">
        <f t="shared" si="9"/>
        <v>40</v>
      </c>
    </row>
    <row r="87" spans="2:28" ht="17.25" thickTop="1" thickBot="1" x14ac:dyDescent="0.3">
      <c r="B87" s="43" t="str">
        <f t="shared" si="4"/>
        <v>14.03.2021</v>
      </c>
      <c r="C87" s="47">
        <f t="shared" si="5"/>
        <v>63</v>
      </c>
      <c r="D87" s="48">
        <f t="shared" si="6"/>
        <v>-274</v>
      </c>
      <c r="E87" s="40">
        <f t="shared" si="9"/>
        <v>45</v>
      </c>
      <c r="F87" s="41">
        <f t="shared" si="9"/>
        <v>18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-20</v>
      </c>
      <c r="M87" s="41">
        <f t="shared" si="9"/>
        <v>0</v>
      </c>
      <c r="N87" s="41">
        <f t="shared" si="9"/>
        <v>0</v>
      </c>
      <c r="O87" s="41">
        <f t="shared" si="9"/>
        <v>0</v>
      </c>
      <c r="P87" s="41">
        <f t="shared" si="9"/>
        <v>0</v>
      </c>
      <c r="Q87" s="41">
        <f t="shared" si="9"/>
        <v>0</v>
      </c>
      <c r="R87" s="41">
        <f t="shared" si="9"/>
        <v>-38</v>
      </c>
      <c r="S87" s="41">
        <f t="shared" si="9"/>
        <v>-28</v>
      </c>
      <c r="T87" s="41">
        <f t="shared" si="9"/>
        <v>-50</v>
      </c>
      <c r="U87" s="41">
        <f t="shared" si="9"/>
        <v>-50</v>
      </c>
      <c r="V87" s="41">
        <f t="shared" si="9"/>
        <v>-50</v>
      </c>
      <c r="W87" s="41">
        <f t="shared" si="9"/>
        <v>-27</v>
      </c>
      <c r="X87" s="41">
        <f t="shared" si="9"/>
        <v>0</v>
      </c>
      <c r="Y87" s="41">
        <f t="shared" si="9"/>
        <v>0</v>
      </c>
      <c r="Z87" s="41">
        <f t="shared" si="9"/>
        <v>0</v>
      </c>
      <c r="AA87" s="41">
        <f t="shared" si="9"/>
        <v>0</v>
      </c>
      <c r="AB87" s="42">
        <f t="shared" si="9"/>
        <v>-11</v>
      </c>
    </row>
    <row r="88" spans="2:28" ht="17.25" thickTop="1" thickBot="1" x14ac:dyDescent="0.3">
      <c r="B88" s="43" t="str">
        <f t="shared" si="4"/>
        <v>15.03.2021</v>
      </c>
      <c r="C88" s="47">
        <f t="shared" si="5"/>
        <v>353</v>
      </c>
      <c r="D88" s="48">
        <f t="shared" si="6"/>
        <v>-497</v>
      </c>
      <c r="E88" s="53">
        <f t="shared" si="9"/>
        <v>-44</v>
      </c>
      <c r="F88" s="41">
        <f t="shared" si="9"/>
        <v>-50</v>
      </c>
      <c r="G88" s="41">
        <f t="shared" si="9"/>
        <v>-50</v>
      </c>
      <c r="H88" s="41">
        <f t="shared" si="9"/>
        <v>-30</v>
      </c>
      <c r="I88" s="41">
        <f t="shared" si="9"/>
        <v>-27</v>
      </c>
      <c r="J88" s="41">
        <f t="shared" si="9"/>
        <v>-41</v>
      </c>
      <c r="K88" s="41">
        <f t="shared" si="9"/>
        <v>-50</v>
      </c>
      <c r="L88" s="41">
        <f t="shared" si="9"/>
        <v>-35</v>
      </c>
      <c r="M88" s="41">
        <f t="shared" si="9"/>
        <v>21</v>
      </c>
      <c r="N88" s="41">
        <f t="shared" si="9"/>
        <v>7</v>
      </c>
      <c r="O88" s="41">
        <f t="shared" si="9"/>
        <v>31</v>
      </c>
      <c r="P88" s="41">
        <f t="shared" si="9"/>
        <v>65</v>
      </c>
      <c r="Q88" s="41">
        <f t="shared" si="9"/>
        <v>80</v>
      </c>
      <c r="R88" s="41">
        <f t="shared" si="9"/>
        <v>52</v>
      </c>
      <c r="S88" s="41">
        <f t="shared" si="9"/>
        <v>30</v>
      </c>
      <c r="T88" s="41">
        <f t="shared" si="9"/>
        <v>40</v>
      </c>
      <c r="U88" s="41">
        <f t="shared" si="9"/>
        <v>27</v>
      </c>
      <c r="V88" s="41">
        <f t="shared" si="9"/>
        <v>-28</v>
      </c>
      <c r="W88" s="41">
        <f t="shared" si="9"/>
        <v>-8</v>
      </c>
      <c r="X88" s="41">
        <f t="shared" si="9"/>
        <v>-20</v>
      </c>
      <c r="Y88" s="41">
        <f t="shared" si="9"/>
        <v>0</v>
      </c>
      <c r="Z88" s="41">
        <f t="shared" si="9"/>
        <v>-36</v>
      </c>
      <c r="AA88" s="41">
        <f t="shared" si="9"/>
        <v>-28</v>
      </c>
      <c r="AB88" s="42">
        <f t="shared" si="9"/>
        <v>-50</v>
      </c>
    </row>
    <row r="89" spans="2:28" ht="17.25" thickTop="1" thickBot="1" x14ac:dyDescent="0.3">
      <c r="B89" s="43" t="str">
        <f t="shared" si="4"/>
        <v>16.03.2021</v>
      </c>
      <c r="C89" s="47">
        <f t="shared" si="5"/>
        <v>1328</v>
      </c>
      <c r="D89" s="48">
        <f t="shared" si="6"/>
        <v>0</v>
      </c>
      <c r="E89" s="53">
        <f t="shared" si="9"/>
        <v>0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37</v>
      </c>
      <c r="J89" s="41">
        <f t="shared" si="9"/>
        <v>50</v>
      </c>
      <c r="K89" s="41">
        <f t="shared" si="9"/>
        <v>50</v>
      </c>
      <c r="L89" s="41">
        <f t="shared" si="9"/>
        <v>50</v>
      </c>
      <c r="M89" s="41">
        <f t="shared" si="9"/>
        <v>62</v>
      </c>
      <c r="N89" s="41">
        <f t="shared" si="9"/>
        <v>96</v>
      </c>
      <c r="O89" s="41">
        <f t="shared" si="9"/>
        <v>107</v>
      </c>
      <c r="P89" s="41">
        <f t="shared" si="9"/>
        <v>124</v>
      </c>
      <c r="Q89" s="41">
        <f t="shared" si="9"/>
        <v>128</v>
      </c>
      <c r="R89" s="41">
        <f t="shared" si="9"/>
        <v>120</v>
      </c>
      <c r="S89" s="41">
        <f t="shared" si="9"/>
        <v>112</v>
      </c>
      <c r="T89" s="41">
        <f t="shared" si="9"/>
        <v>140</v>
      </c>
      <c r="U89" s="41">
        <f t="shared" si="9"/>
        <v>51</v>
      </c>
      <c r="V89" s="41">
        <f t="shared" si="9"/>
        <v>17</v>
      </c>
      <c r="W89" s="41">
        <f t="shared" si="9"/>
        <v>0</v>
      </c>
      <c r="X89" s="41">
        <f t="shared" si="9"/>
        <v>0</v>
      </c>
      <c r="Y89" s="41">
        <f t="shared" si="9"/>
        <v>21</v>
      </c>
      <c r="Z89" s="41">
        <f t="shared" si="9"/>
        <v>30</v>
      </c>
      <c r="AA89" s="41">
        <f t="shared" si="9"/>
        <v>76</v>
      </c>
      <c r="AB89" s="42">
        <f t="shared" si="9"/>
        <v>57</v>
      </c>
    </row>
    <row r="90" spans="2:28" ht="17.25" thickTop="1" thickBot="1" x14ac:dyDescent="0.3">
      <c r="B90" s="43" t="str">
        <f t="shared" si="4"/>
        <v>17.03.2021</v>
      </c>
      <c r="C90" s="47">
        <f t="shared" si="5"/>
        <v>924</v>
      </c>
      <c r="D90" s="48">
        <f t="shared" si="6"/>
        <v>0</v>
      </c>
      <c r="E90" s="53">
        <f t="shared" si="9"/>
        <v>25</v>
      </c>
      <c r="F90" s="41">
        <f t="shared" si="9"/>
        <v>28</v>
      </c>
      <c r="G90" s="41">
        <f t="shared" si="9"/>
        <v>20</v>
      </c>
      <c r="H90" s="41">
        <f t="shared" si="9"/>
        <v>20</v>
      </c>
      <c r="I90" s="41">
        <f t="shared" si="9"/>
        <v>20</v>
      </c>
      <c r="J90" s="41">
        <f t="shared" si="9"/>
        <v>20</v>
      </c>
      <c r="K90" s="41">
        <f t="shared" si="9"/>
        <v>20</v>
      </c>
      <c r="L90" s="41">
        <f t="shared" si="9"/>
        <v>20</v>
      </c>
      <c r="M90" s="41">
        <f t="shared" si="9"/>
        <v>0</v>
      </c>
      <c r="N90" s="41">
        <f t="shared" si="9"/>
        <v>29</v>
      </c>
      <c r="O90" s="41">
        <f t="shared" si="9"/>
        <v>30</v>
      </c>
      <c r="P90" s="41">
        <f t="shared" si="9"/>
        <v>30</v>
      </c>
      <c r="Q90" s="41">
        <f t="shared" si="9"/>
        <v>73</v>
      </c>
      <c r="R90" s="41">
        <f t="shared" si="9"/>
        <v>88</v>
      </c>
      <c r="S90" s="41">
        <f t="shared" si="9"/>
        <v>81</v>
      </c>
      <c r="T90" s="41">
        <f t="shared" si="9"/>
        <v>90</v>
      </c>
      <c r="U90" s="41">
        <f t="shared" si="9"/>
        <v>59</v>
      </c>
      <c r="V90" s="41">
        <f t="shared" si="9"/>
        <v>20</v>
      </c>
      <c r="W90" s="41">
        <f t="shared" si="9"/>
        <v>30</v>
      </c>
      <c r="X90" s="41">
        <f t="shared" si="9"/>
        <v>43</v>
      </c>
      <c r="Y90" s="41">
        <f t="shared" si="9"/>
        <v>42</v>
      </c>
      <c r="Z90" s="41">
        <f t="shared" si="9"/>
        <v>12</v>
      </c>
      <c r="AA90" s="41">
        <f t="shared" si="9"/>
        <v>64</v>
      </c>
      <c r="AB90" s="42">
        <f t="shared" si="9"/>
        <v>60</v>
      </c>
    </row>
    <row r="91" spans="2:28" ht="17.25" thickTop="1" thickBot="1" x14ac:dyDescent="0.3">
      <c r="B91" s="43" t="str">
        <f t="shared" si="4"/>
        <v>18.03.2021</v>
      </c>
      <c r="C91" s="47">
        <f t="shared" si="5"/>
        <v>838</v>
      </c>
      <c r="D91" s="48">
        <f t="shared" si="6"/>
        <v>0</v>
      </c>
      <c r="E91" s="53">
        <f t="shared" si="9"/>
        <v>30</v>
      </c>
      <c r="F91" s="41">
        <f t="shared" si="9"/>
        <v>27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13</v>
      </c>
      <c r="N91" s="41">
        <f t="shared" si="9"/>
        <v>16</v>
      </c>
      <c r="O91" s="41">
        <f t="shared" si="9"/>
        <v>20</v>
      </c>
      <c r="P91" s="41">
        <f t="shared" si="9"/>
        <v>45</v>
      </c>
      <c r="Q91" s="41">
        <f t="shared" si="9"/>
        <v>90</v>
      </c>
      <c r="R91" s="41">
        <f t="shared" si="9"/>
        <v>44</v>
      </c>
      <c r="S91" s="41">
        <f t="shared" si="9"/>
        <v>53</v>
      </c>
      <c r="T91" s="41">
        <f t="shared" si="9"/>
        <v>90</v>
      </c>
      <c r="U91" s="41">
        <f t="shared" si="9"/>
        <v>32</v>
      </c>
      <c r="V91" s="41">
        <f t="shared" si="9"/>
        <v>25</v>
      </c>
      <c r="W91" s="41">
        <f t="shared" si="9"/>
        <v>35</v>
      </c>
      <c r="X91" s="41">
        <f t="shared" si="9"/>
        <v>86</v>
      </c>
      <c r="Y91" s="41">
        <f t="shared" si="9"/>
        <v>44</v>
      </c>
      <c r="Z91" s="41">
        <f t="shared" si="9"/>
        <v>30</v>
      </c>
      <c r="AA91" s="41">
        <f t="shared" si="9"/>
        <v>75</v>
      </c>
      <c r="AB91" s="42">
        <f t="shared" si="9"/>
        <v>83</v>
      </c>
    </row>
    <row r="92" spans="2:28" ht="17.25" thickTop="1" thickBot="1" x14ac:dyDescent="0.3">
      <c r="B92" s="43" t="str">
        <f t="shared" si="4"/>
        <v>19.03.2021</v>
      </c>
      <c r="C92" s="47">
        <f t="shared" si="5"/>
        <v>1069</v>
      </c>
      <c r="D92" s="48">
        <f t="shared" si="6"/>
        <v>0</v>
      </c>
      <c r="E92" s="53">
        <f t="shared" si="9"/>
        <v>64</v>
      </c>
      <c r="F92" s="41">
        <f t="shared" si="9"/>
        <v>45</v>
      </c>
      <c r="G92" s="41">
        <f t="shared" si="9"/>
        <v>20</v>
      </c>
      <c r="H92" s="41">
        <f t="shared" si="9"/>
        <v>20</v>
      </c>
      <c r="I92" s="41">
        <f t="shared" si="9"/>
        <v>20</v>
      </c>
      <c r="J92" s="41">
        <f t="shared" si="9"/>
        <v>51</v>
      </c>
      <c r="K92" s="41">
        <f t="shared" si="9"/>
        <v>28</v>
      </c>
      <c r="L92" s="41">
        <f t="shared" si="9"/>
        <v>27</v>
      </c>
      <c r="M92" s="41">
        <f t="shared" si="9"/>
        <v>41</v>
      </c>
      <c r="N92" s="41">
        <f t="shared" si="9"/>
        <v>20</v>
      </c>
      <c r="O92" s="41">
        <f t="shared" si="9"/>
        <v>20</v>
      </c>
      <c r="P92" s="41">
        <f t="shared" si="9"/>
        <v>49</v>
      </c>
      <c r="Q92" s="41">
        <f t="shared" si="9"/>
        <v>50</v>
      </c>
      <c r="R92" s="41">
        <f t="shared" si="9"/>
        <v>50</v>
      </c>
      <c r="S92" s="41">
        <f t="shared" si="9"/>
        <v>60</v>
      </c>
      <c r="T92" s="41">
        <f t="shared" si="9"/>
        <v>34</v>
      </c>
      <c r="U92" s="41">
        <f t="shared" si="9"/>
        <v>37</v>
      </c>
      <c r="V92" s="41">
        <f t="shared" si="9"/>
        <v>55</v>
      </c>
      <c r="W92" s="41">
        <f t="shared" si="9"/>
        <v>90</v>
      </c>
      <c r="X92" s="41">
        <f t="shared" si="9"/>
        <v>73</v>
      </c>
      <c r="Y92" s="41">
        <f t="shared" si="9"/>
        <v>20</v>
      </c>
      <c r="Z92" s="41">
        <f t="shared" si="9"/>
        <v>20</v>
      </c>
      <c r="AA92" s="41">
        <f t="shared" si="9"/>
        <v>68</v>
      </c>
      <c r="AB92" s="42">
        <f t="shared" si="9"/>
        <v>107</v>
      </c>
    </row>
    <row r="93" spans="2:28" ht="17.25" thickTop="1" thickBot="1" x14ac:dyDescent="0.3">
      <c r="B93" s="43" t="str">
        <f t="shared" si="4"/>
        <v>20.03.2021</v>
      </c>
      <c r="C93" s="47">
        <f t="shared" si="5"/>
        <v>1156</v>
      </c>
      <c r="D93" s="48">
        <f t="shared" si="6"/>
        <v>-118</v>
      </c>
      <c r="E93" s="53">
        <f t="shared" si="9"/>
        <v>44</v>
      </c>
      <c r="F93" s="41">
        <f t="shared" si="9"/>
        <v>0</v>
      </c>
      <c r="G93" s="41">
        <f t="shared" si="9"/>
        <v>-16</v>
      </c>
      <c r="H93" s="41">
        <f t="shared" si="9"/>
        <v>-15</v>
      </c>
      <c r="I93" s="41">
        <f t="shared" si="9"/>
        <v>0</v>
      </c>
      <c r="J93" s="41">
        <f t="shared" si="9"/>
        <v>0</v>
      </c>
      <c r="K93" s="41">
        <f t="shared" si="9"/>
        <v>-15</v>
      </c>
      <c r="L93" s="41">
        <f t="shared" si="9"/>
        <v>-22</v>
      </c>
      <c r="M93" s="41">
        <f t="shared" si="9"/>
        <v>-50</v>
      </c>
      <c r="N93" s="41">
        <f t="shared" si="9"/>
        <v>0</v>
      </c>
      <c r="O93" s="41">
        <f t="shared" si="9"/>
        <v>24</v>
      </c>
      <c r="P93" s="41">
        <f t="shared" si="9"/>
        <v>80</v>
      </c>
      <c r="Q93" s="41">
        <f t="shared" si="9"/>
        <v>92</v>
      </c>
      <c r="R93" s="41">
        <f t="shared" si="9"/>
        <v>101</v>
      </c>
      <c r="S93" s="41">
        <f t="shared" si="9"/>
        <v>134</v>
      </c>
      <c r="T93" s="41">
        <f t="shared" si="9"/>
        <v>140</v>
      </c>
      <c r="U93" s="41">
        <f t="shared" si="9"/>
        <v>125</v>
      </c>
      <c r="V93" s="41">
        <f t="shared" si="9"/>
        <v>70</v>
      </c>
      <c r="W93" s="41">
        <f t="shared" si="9"/>
        <v>50</v>
      </c>
      <c r="X93" s="41">
        <f t="shared" si="9"/>
        <v>50</v>
      </c>
      <c r="Y93" s="41">
        <f t="shared" si="9"/>
        <v>18</v>
      </c>
      <c r="Z93" s="41">
        <f t="shared" si="9"/>
        <v>30</v>
      </c>
      <c r="AA93" s="41">
        <f t="shared" si="9"/>
        <v>102</v>
      </c>
      <c r="AB93" s="42">
        <f t="shared" si="9"/>
        <v>96</v>
      </c>
    </row>
    <row r="94" spans="2:28" ht="17.25" thickTop="1" thickBot="1" x14ac:dyDescent="0.3">
      <c r="B94" s="43" t="str">
        <f t="shared" si="4"/>
        <v>21.03.2021</v>
      </c>
      <c r="C94" s="47">
        <f t="shared" si="5"/>
        <v>2286</v>
      </c>
      <c r="D94" s="48">
        <f t="shared" si="6"/>
        <v>-10</v>
      </c>
      <c r="E94" s="53">
        <f t="shared" si="9"/>
        <v>66</v>
      </c>
      <c r="F94" s="41">
        <f t="shared" si="9"/>
        <v>35</v>
      </c>
      <c r="G94" s="41">
        <f t="shared" si="9"/>
        <v>27</v>
      </c>
      <c r="H94" s="41">
        <f t="shared" si="9"/>
        <v>20</v>
      </c>
      <c r="I94" s="41">
        <f t="shared" si="9"/>
        <v>20</v>
      </c>
      <c r="J94" s="41">
        <f t="shared" si="9"/>
        <v>32</v>
      </c>
      <c r="K94" s="41">
        <f t="shared" si="9"/>
        <v>40</v>
      </c>
      <c r="L94" s="41">
        <f t="shared" si="9"/>
        <v>-10</v>
      </c>
      <c r="M94" s="41">
        <f t="shared" si="9"/>
        <v>36</v>
      </c>
      <c r="N94" s="41">
        <f t="shared" si="9"/>
        <v>103</v>
      </c>
      <c r="O94" s="41">
        <f t="shared" si="9"/>
        <v>137</v>
      </c>
      <c r="P94" s="41">
        <f t="shared" si="9"/>
        <v>140</v>
      </c>
      <c r="Q94" s="41">
        <f t="shared" si="9"/>
        <v>140</v>
      </c>
      <c r="R94" s="41">
        <f t="shared" si="9"/>
        <v>140</v>
      </c>
      <c r="S94" s="41">
        <f t="shared" si="9"/>
        <v>140</v>
      </c>
      <c r="T94" s="41">
        <f t="shared" si="9"/>
        <v>140</v>
      </c>
      <c r="U94" s="41">
        <f t="shared" si="9"/>
        <v>140</v>
      </c>
      <c r="V94" s="41">
        <f t="shared" si="9"/>
        <v>140</v>
      </c>
      <c r="W94" s="41">
        <f t="shared" si="9"/>
        <v>140</v>
      </c>
      <c r="X94" s="41">
        <f t="shared" si="9"/>
        <v>140</v>
      </c>
      <c r="Y94" s="41">
        <f t="shared" si="9"/>
        <v>140</v>
      </c>
      <c r="Z94" s="41">
        <f t="shared" si="9"/>
        <v>140</v>
      </c>
      <c r="AA94" s="41">
        <f t="shared" si="9"/>
        <v>140</v>
      </c>
      <c r="AB94" s="42">
        <f t="shared" si="9"/>
        <v>90</v>
      </c>
    </row>
    <row r="95" spans="2:28" ht="17.25" thickTop="1" thickBot="1" x14ac:dyDescent="0.3">
      <c r="B95" s="43" t="str">
        <f t="shared" si="4"/>
        <v>22.03.2021</v>
      </c>
      <c r="C95" s="47">
        <f t="shared" si="5"/>
        <v>976</v>
      </c>
      <c r="D95" s="48">
        <f t="shared" si="6"/>
        <v>0</v>
      </c>
      <c r="E95" s="53">
        <f t="shared" si="9"/>
        <v>20</v>
      </c>
      <c r="F95" s="41">
        <f t="shared" si="9"/>
        <v>47</v>
      </c>
      <c r="G95" s="41">
        <f t="shared" si="9"/>
        <v>25</v>
      </c>
      <c r="H95" s="41">
        <f t="shared" si="9"/>
        <v>0</v>
      </c>
      <c r="I95" s="41">
        <f t="shared" si="9"/>
        <v>0</v>
      </c>
      <c r="J95" s="41">
        <f t="shared" si="9"/>
        <v>19</v>
      </c>
      <c r="K95" s="41">
        <f t="shared" si="9"/>
        <v>0</v>
      </c>
      <c r="L95" s="41">
        <f t="shared" si="9"/>
        <v>0</v>
      </c>
      <c r="M95" s="41">
        <f t="shared" si="9"/>
        <v>42</v>
      </c>
      <c r="N95" s="41">
        <f t="shared" si="9"/>
        <v>2</v>
      </c>
      <c r="O95" s="41">
        <f t="shared" si="9"/>
        <v>59</v>
      </c>
      <c r="P95" s="41">
        <f t="shared" si="9"/>
        <v>100</v>
      </c>
      <c r="Q95" s="41">
        <f t="shared" si="9"/>
        <v>100</v>
      </c>
      <c r="R95" s="41">
        <f t="shared" si="9"/>
        <v>100</v>
      </c>
      <c r="S95" s="41">
        <f t="shared" si="9"/>
        <v>84</v>
      </c>
      <c r="T95" s="41">
        <f t="shared" si="9"/>
        <v>90</v>
      </c>
      <c r="U95" s="41">
        <f t="shared" si="9"/>
        <v>130</v>
      </c>
      <c r="V95" s="41">
        <f t="shared" si="9"/>
        <v>98</v>
      </c>
      <c r="W95" s="41">
        <f t="shared" si="9"/>
        <v>10</v>
      </c>
      <c r="X95" s="41">
        <f t="shared" si="9"/>
        <v>10</v>
      </c>
      <c r="Y95" s="41">
        <f t="shared" si="9"/>
        <v>10</v>
      </c>
      <c r="Z95" s="41">
        <f t="shared" si="9"/>
        <v>10</v>
      </c>
      <c r="AA95" s="41">
        <f t="shared" si="9"/>
        <v>10</v>
      </c>
      <c r="AB95" s="42">
        <f t="shared" si="9"/>
        <v>10</v>
      </c>
    </row>
    <row r="96" spans="2:28" ht="17.25" thickTop="1" thickBot="1" x14ac:dyDescent="0.3">
      <c r="B96" s="43" t="str">
        <f t="shared" si="4"/>
        <v>23.03.2021</v>
      </c>
      <c r="C96" s="47">
        <f t="shared" si="5"/>
        <v>623</v>
      </c>
      <c r="D96" s="48">
        <f t="shared" si="6"/>
        <v>-59</v>
      </c>
      <c r="E96" s="53">
        <f t="shared" si="9"/>
        <v>10</v>
      </c>
      <c r="F96" s="41">
        <f t="shared" si="9"/>
        <v>48</v>
      </c>
      <c r="G96" s="41">
        <f t="shared" si="9"/>
        <v>30</v>
      </c>
      <c r="H96" s="41">
        <f t="shared" si="9"/>
        <v>0</v>
      </c>
      <c r="I96" s="41">
        <f t="shared" si="9"/>
        <v>0</v>
      </c>
      <c r="J96" s="41">
        <f t="shared" si="9"/>
        <v>-7</v>
      </c>
      <c r="K96" s="41">
        <f t="shared" si="9"/>
        <v>-30</v>
      </c>
      <c r="L96" s="41">
        <f t="shared" si="9"/>
        <v>-22</v>
      </c>
      <c r="M96" s="41">
        <f t="shared" si="9"/>
        <v>27</v>
      </c>
      <c r="N96" s="41">
        <f t="shared" si="9"/>
        <v>40</v>
      </c>
      <c r="O96" s="41">
        <f t="shared" si="9"/>
        <v>40</v>
      </c>
      <c r="P96" s="41">
        <f t="shared" si="9"/>
        <v>40</v>
      </c>
      <c r="Q96" s="41">
        <f t="shared" si="9"/>
        <v>40</v>
      </c>
      <c r="R96" s="41">
        <f t="shared" si="9"/>
        <v>40</v>
      </c>
      <c r="S96" s="41">
        <f t="shared" si="9"/>
        <v>36</v>
      </c>
      <c r="T96" s="41">
        <f t="shared" ref="T96:AB96" si="10">T26+T61</f>
        <v>40</v>
      </c>
      <c r="U96" s="41">
        <f t="shared" si="10"/>
        <v>37</v>
      </c>
      <c r="V96" s="41">
        <f t="shared" si="10"/>
        <v>20</v>
      </c>
      <c r="W96" s="41">
        <f t="shared" si="10"/>
        <v>35</v>
      </c>
      <c r="X96" s="41">
        <f t="shared" si="10"/>
        <v>40</v>
      </c>
      <c r="Y96" s="41">
        <f t="shared" si="10"/>
        <v>40</v>
      </c>
      <c r="Z96" s="41">
        <f t="shared" si="10"/>
        <v>40</v>
      </c>
      <c r="AA96" s="41">
        <f t="shared" si="10"/>
        <v>10</v>
      </c>
      <c r="AB96" s="42">
        <f t="shared" si="10"/>
        <v>10</v>
      </c>
    </row>
    <row r="97" spans="2:28" ht="17.25" thickTop="1" thickBot="1" x14ac:dyDescent="0.3">
      <c r="B97" s="43" t="str">
        <f t="shared" si="4"/>
        <v>24.03.2021</v>
      </c>
      <c r="C97" s="47">
        <f t="shared" si="5"/>
        <v>697</v>
      </c>
      <c r="D97" s="48">
        <f t="shared" si="6"/>
        <v>-71</v>
      </c>
      <c r="E97" s="53">
        <f t="shared" ref="E97:AB104" si="11">E27+E62</f>
        <v>59</v>
      </c>
      <c r="F97" s="41">
        <f t="shared" si="11"/>
        <v>21</v>
      </c>
      <c r="G97" s="41">
        <f t="shared" si="11"/>
        <v>0</v>
      </c>
      <c r="H97" s="41">
        <f t="shared" si="11"/>
        <v>0</v>
      </c>
      <c r="I97" s="41">
        <f t="shared" si="11"/>
        <v>-17</v>
      </c>
      <c r="J97" s="41">
        <f t="shared" si="11"/>
        <v>-25</v>
      </c>
      <c r="K97" s="41">
        <f t="shared" si="11"/>
        <v>-29</v>
      </c>
      <c r="L97" s="41">
        <f t="shared" si="11"/>
        <v>0</v>
      </c>
      <c r="M97" s="41">
        <f t="shared" si="11"/>
        <v>7</v>
      </c>
      <c r="N97" s="41">
        <f t="shared" si="11"/>
        <v>0</v>
      </c>
      <c r="O97" s="41">
        <f t="shared" si="11"/>
        <v>0</v>
      </c>
      <c r="P97" s="41">
        <f t="shared" si="11"/>
        <v>36</v>
      </c>
      <c r="Q97" s="41">
        <f t="shared" si="11"/>
        <v>58</v>
      </c>
      <c r="R97" s="41">
        <f t="shared" si="11"/>
        <v>70</v>
      </c>
      <c r="S97" s="41">
        <f t="shared" si="11"/>
        <v>50</v>
      </c>
      <c r="T97" s="41">
        <f t="shared" si="11"/>
        <v>50</v>
      </c>
      <c r="U97" s="41">
        <f t="shared" si="11"/>
        <v>68</v>
      </c>
      <c r="V97" s="41">
        <f t="shared" si="11"/>
        <v>60</v>
      </c>
      <c r="W97" s="41">
        <f t="shared" si="11"/>
        <v>48</v>
      </c>
      <c r="X97" s="41">
        <f t="shared" si="11"/>
        <v>50</v>
      </c>
      <c r="Y97" s="41">
        <f t="shared" si="11"/>
        <v>50</v>
      </c>
      <c r="Z97" s="41">
        <f t="shared" si="11"/>
        <v>50</v>
      </c>
      <c r="AA97" s="41">
        <f t="shared" si="11"/>
        <v>10</v>
      </c>
      <c r="AB97" s="42">
        <f t="shared" si="11"/>
        <v>10</v>
      </c>
    </row>
    <row r="98" spans="2:28" ht="17.25" thickTop="1" thickBot="1" x14ac:dyDescent="0.3">
      <c r="B98" s="43" t="str">
        <f t="shared" si="4"/>
        <v>25.03.2021</v>
      </c>
      <c r="C98" s="47">
        <f t="shared" si="5"/>
        <v>876</v>
      </c>
      <c r="D98" s="48">
        <f t="shared" si="6"/>
        <v>-71</v>
      </c>
      <c r="E98" s="53">
        <f t="shared" si="11"/>
        <v>49</v>
      </c>
      <c r="F98" s="41">
        <f t="shared" si="11"/>
        <v>20</v>
      </c>
      <c r="G98" s="41">
        <f t="shared" si="11"/>
        <v>0</v>
      </c>
      <c r="H98" s="41">
        <f t="shared" si="11"/>
        <v>35</v>
      </c>
      <c r="I98" s="41">
        <f t="shared" si="11"/>
        <v>35</v>
      </c>
      <c r="J98" s="41">
        <f t="shared" si="11"/>
        <v>65</v>
      </c>
      <c r="K98" s="41">
        <f t="shared" si="11"/>
        <v>35</v>
      </c>
      <c r="L98" s="41">
        <f t="shared" si="11"/>
        <v>39</v>
      </c>
      <c r="M98" s="41">
        <f t="shared" si="11"/>
        <v>105</v>
      </c>
      <c r="N98" s="41">
        <f t="shared" si="11"/>
        <v>40</v>
      </c>
      <c r="O98" s="41">
        <f t="shared" si="11"/>
        <v>16</v>
      </c>
      <c r="P98" s="41">
        <f t="shared" si="11"/>
        <v>-21</v>
      </c>
      <c r="Q98" s="41">
        <f t="shared" si="11"/>
        <v>-25</v>
      </c>
      <c r="R98" s="41">
        <f t="shared" si="11"/>
        <v>-25</v>
      </c>
      <c r="S98" s="41">
        <f t="shared" si="11"/>
        <v>32</v>
      </c>
      <c r="T98" s="41">
        <f t="shared" si="11"/>
        <v>68</v>
      </c>
      <c r="U98" s="41">
        <f t="shared" si="11"/>
        <v>41</v>
      </c>
      <c r="V98" s="41">
        <f t="shared" si="11"/>
        <v>20</v>
      </c>
      <c r="W98" s="41">
        <f t="shared" si="11"/>
        <v>38</v>
      </c>
      <c r="X98" s="41">
        <f t="shared" si="11"/>
        <v>70</v>
      </c>
      <c r="Y98" s="41">
        <f t="shared" si="11"/>
        <v>68</v>
      </c>
      <c r="Z98" s="41">
        <f t="shared" si="11"/>
        <v>40</v>
      </c>
      <c r="AA98" s="41">
        <f t="shared" si="11"/>
        <v>30</v>
      </c>
      <c r="AB98" s="42">
        <f t="shared" si="11"/>
        <v>30</v>
      </c>
    </row>
    <row r="99" spans="2:28" ht="17.25" thickTop="1" thickBot="1" x14ac:dyDescent="0.3">
      <c r="B99" s="43" t="str">
        <f t="shared" si="4"/>
        <v>26.03.2021</v>
      </c>
      <c r="C99" s="47">
        <f t="shared" si="5"/>
        <v>384</v>
      </c>
      <c r="D99" s="48">
        <f t="shared" si="6"/>
        <v>-186</v>
      </c>
      <c r="E99" s="53">
        <f t="shared" si="11"/>
        <v>83</v>
      </c>
      <c r="F99" s="41">
        <f t="shared" si="11"/>
        <v>24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40</v>
      </c>
      <c r="K99" s="41">
        <f t="shared" si="11"/>
        <v>16</v>
      </c>
      <c r="L99" s="41">
        <f t="shared" si="11"/>
        <v>0</v>
      </c>
      <c r="M99" s="41">
        <f t="shared" si="11"/>
        <v>0</v>
      </c>
      <c r="N99" s="41">
        <f t="shared" si="11"/>
        <v>-25</v>
      </c>
      <c r="O99" s="41">
        <f t="shared" si="11"/>
        <v>-6</v>
      </c>
      <c r="P99" s="41">
        <f t="shared" si="11"/>
        <v>0</v>
      </c>
      <c r="Q99" s="41">
        <f t="shared" si="11"/>
        <v>-12</v>
      </c>
      <c r="R99" s="41">
        <f t="shared" si="11"/>
        <v>-50</v>
      </c>
      <c r="S99" s="41">
        <f t="shared" si="11"/>
        <v>-18</v>
      </c>
      <c r="T99" s="41">
        <f t="shared" si="11"/>
        <v>0</v>
      </c>
      <c r="U99" s="41">
        <f t="shared" si="11"/>
        <v>-38</v>
      </c>
      <c r="V99" s="41">
        <f t="shared" si="11"/>
        <v>-37</v>
      </c>
      <c r="W99" s="41">
        <f t="shared" si="11"/>
        <v>17</v>
      </c>
      <c r="X99" s="41">
        <f t="shared" si="11"/>
        <v>40</v>
      </c>
      <c r="Y99" s="41">
        <f t="shared" si="11"/>
        <v>40</v>
      </c>
      <c r="Z99" s="41">
        <f t="shared" si="11"/>
        <v>40</v>
      </c>
      <c r="AA99" s="41">
        <f t="shared" si="11"/>
        <v>34</v>
      </c>
      <c r="AB99" s="42">
        <f t="shared" si="11"/>
        <v>50</v>
      </c>
    </row>
    <row r="100" spans="2:28" ht="17.25" thickTop="1" thickBot="1" x14ac:dyDescent="0.3">
      <c r="B100" s="43" t="str">
        <f t="shared" si="4"/>
        <v>27.03.2021</v>
      </c>
      <c r="C100" s="47">
        <f t="shared" si="5"/>
        <v>476</v>
      </c>
      <c r="D100" s="48">
        <f t="shared" si="6"/>
        <v>-216</v>
      </c>
      <c r="E100" s="53">
        <f t="shared" si="11"/>
        <v>52</v>
      </c>
      <c r="F100" s="41">
        <f t="shared" si="11"/>
        <v>17</v>
      </c>
      <c r="G100" s="41">
        <f t="shared" si="11"/>
        <v>13</v>
      </c>
      <c r="H100" s="41">
        <f t="shared" si="11"/>
        <v>3</v>
      </c>
      <c r="I100" s="41">
        <f t="shared" si="11"/>
        <v>25</v>
      </c>
      <c r="J100" s="41">
        <f t="shared" si="11"/>
        <v>30</v>
      </c>
      <c r="K100" s="41">
        <f t="shared" si="11"/>
        <v>30</v>
      </c>
      <c r="L100" s="41">
        <f t="shared" si="11"/>
        <v>30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-30</v>
      </c>
      <c r="Q100" s="41">
        <f t="shared" si="11"/>
        <v>-36</v>
      </c>
      <c r="R100" s="41">
        <f t="shared" si="11"/>
        <v>-50</v>
      </c>
      <c r="S100" s="41">
        <f t="shared" si="11"/>
        <v>-50</v>
      </c>
      <c r="T100" s="41">
        <f t="shared" si="11"/>
        <v>-50</v>
      </c>
      <c r="U100" s="41">
        <f t="shared" si="11"/>
        <v>0</v>
      </c>
      <c r="V100" s="41">
        <f t="shared" si="11"/>
        <v>17</v>
      </c>
      <c r="W100" s="41">
        <f t="shared" si="11"/>
        <v>29</v>
      </c>
      <c r="X100" s="41">
        <f t="shared" si="11"/>
        <v>52</v>
      </c>
      <c r="Y100" s="41">
        <f t="shared" si="11"/>
        <v>72</v>
      </c>
      <c r="Z100" s="41">
        <f t="shared" si="11"/>
        <v>29</v>
      </c>
      <c r="AA100" s="41">
        <f t="shared" si="11"/>
        <v>37</v>
      </c>
      <c r="AB100" s="42">
        <f t="shared" si="11"/>
        <v>40</v>
      </c>
    </row>
    <row r="101" spans="2:28" ht="17.25" thickTop="1" thickBot="1" x14ac:dyDescent="0.3">
      <c r="B101" s="43" t="str">
        <f t="shared" si="4"/>
        <v>28.03.2021</v>
      </c>
      <c r="C101" s="47">
        <f t="shared" si="5"/>
        <v>748</v>
      </c>
      <c r="D101" s="48">
        <f t="shared" si="6"/>
        <v>0</v>
      </c>
      <c r="E101" s="53">
        <f t="shared" si="11"/>
        <v>19</v>
      </c>
      <c r="F101" s="41">
        <f t="shared" si="11"/>
        <v>0</v>
      </c>
      <c r="G101" s="41">
        <f t="shared" si="11"/>
        <v>0</v>
      </c>
      <c r="H101" s="41">
        <f t="shared" si="11"/>
        <v>39</v>
      </c>
      <c r="I101" s="41">
        <f t="shared" si="11"/>
        <v>70</v>
      </c>
      <c r="J101" s="41">
        <f t="shared" si="11"/>
        <v>70</v>
      </c>
      <c r="K101" s="41">
        <f t="shared" si="11"/>
        <v>70</v>
      </c>
      <c r="L101" s="41">
        <f t="shared" si="11"/>
        <v>46</v>
      </c>
      <c r="M101" s="41">
        <f t="shared" si="11"/>
        <v>73</v>
      </c>
      <c r="N101" s="41">
        <f t="shared" si="11"/>
        <v>44</v>
      </c>
      <c r="O101" s="41">
        <f t="shared" si="11"/>
        <v>25</v>
      </c>
      <c r="P101" s="41">
        <f t="shared" si="11"/>
        <v>30</v>
      </c>
      <c r="Q101" s="41">
        <f t="shared" si="11"/>
        <v>30</v>
      </c>
      <c r="R101" s="41">
        <f t="shared" si="11"/>
        <v>39</v>
      </c>
      <c r="S101" s="41">
        <f t="shared" si="11"/>
        <v>0</v>
      </c>
      <c r="T101" s="41">
        <f t="shared" si="11"/>
        <v>0</v>
      </c>
      <c r="U101" s="41">
        <f t="shared" si="11"/>
        <v>20</v>
      </c>
      <c r="V101" s="41">
        <f t="shared" si="11"/>
        <v>0</v>
      </c>
      <c r="W101" s="41">
        <f t="shared" si="11"/>
        <v>0</v>
      </c>
      <c r="X101" s="41">
        <f t="shared" si="11"/>
        <v>0</v>
      </c>
      <c r="Y101" s="41">
        <f t="shared" si="11"/>
        <v>48</v>
      </c>
      <c r="Z101" s="41">
        <f t="shared" si="11"/>
        <v>51</v>
      </c>
      <c r="AA101" s="41">
        <f t="shared" si="11"/>
        <v>36</v>
      </c>
      <c r="AB101" s="42">
        <f t="shared" si="11"/>
        <v>38</v>
      </c>
    </row>
    <row r="102" spans="2:28" ht="17.25" thickTop="1" thickBot="1" x14ac:dyDescent="0.3">
      <c r="B102" s="43" t="str">
        <f>B67</f>
        <v>29.03.2021</v>
      </c>
      <c r="C102" s="47">
        <f t="shared" si="5"/>
        <v>148</v>
      </c>
      <c r="D102" s="48">
        <f t="shared" si="6"/>
        <v>-324</v>
      </c>
      <c r="E102" s="53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-3</v>
      </c>
      <c r="M102" s="41">
        <f t="shared" si="11"/>
        <v>-2</v>
      </c>
      <c r="N102" s="41">
        <f t="shared" si="11"/>
        <v>68</v>
      </c>
      <c r="O102" s="41">
        <f t="shared" si="11"/>
        <v>37</v>
      </c>
      <c r="P102" s="41">
        <f t="shared" si="11"/>
        <v>43</v>
      </c>
      <c r="Q102" s="41">
        <f t="shared" si="11"/>
        <v>-14</v>
      </c>
      <c r="R102" s="41">
        <f t="shared" si="11"/>
        <v>0</v>
      </c>
      <c r="S102" s="41">
        <f t="shared" si="11"/>
        <v>-30</v>
      </c>
      <c r="T102" s="41">
        <f t="shared" si="11"/>
        <v>-30</v>
      </c>
      <c r="U102" s="41">
        <f t="shared" si="11"/>
        <v>-28</v>
      </c>
      <c r="V102" s="41">
        <f t="shared" si="11"/>
        <v>-50</v>
      </c>
      <c r="W102" s="41">
        <f t="shared" si="11"/>
        <v>-50</v>
      </c>
      <c r="X102" s="41">
        <f t="shared" si="11"/>
        <v>-44</v>
      </c>
      <c r="Y102" s="41">
        <f t="shared" si="11"/>
        <v>-6</v>
      </c>
      <c r="Z102" s="41">
        <f t="shared" si="11"/>
        <v>0</v>
      </c>
      <c r="AA102" s="41">
        <f t="shared" si="11"/>
        <v>-17</v>
      </c>
      <c r="AB102" s="42">
        <f t="shared" si="11"/>
        <v>-50</v>
      </c>
    </row>
    <row r="103" spans="2:28" ht="17.25" thickTop="1" thickBot="1" x14ac:dyDescent="0.3">
      <c r="B103" s="43" t="str">
        <f t="shared" si="4"/>
        <v>30.03.2021</v>
      </c>
      <c r="C103" s="47">
        <f t="shared" si="5"/>
        <v>73</v>
      </c>
      <c r="D103" s="48">
        <f t="shared" si="6"/>
        <v>-340</v>
      </c>
      <c r="E103" s="53">
        <f t="shared" si="11"/>
        <v>36</v>
      </c>
      <c r="F103" s="41">
        <f t="shared" si="11"/>
        <v>5</v>
      </c>
      <c r="G103" s="41">
        <f t="shared" si="11"/>
        <v>-10</v>
      </c>
      <c r="H103" s="41">
        <f t="shared" si="11"/>
        <v>-10</v>
      </c>
      <c r="I103" s="41">
        <f t="shared" si="11"/>
        <v>-10</v>
      </c>
      <c r="J103" s="41">
        <f t="shared" si="11"/>
        <v>-10</v>
      </c>
      <c r="K103" s="41">
        <f t="shared" si="11"/>
        <v>-10</v>
      </c>
      <c r="L103" s="41">
        <f t="shared" si="11"/>
        <v>-10</v>
      </c>
      <c r="M103" s="41">
        <f t="shared" si="11"/>
        <v>7</v>
      </c>
      <c r="N103" s="41">
        <f t="shared" si="11"/>
        <v>25</v>
      </c>
      <c r="O103" s="41">
        <f t="shared" si="11"/>
        <v>-5</v>
      </c>
      <c r="P103" s="41">
        <f t="shared" si="11"/>
        <v>-20</v>
      </c>
      <c r="Q103" s="41">
        <f t="shared" si="11"/>
        <v>-20</v>
      </c>
      <c r="R103" s="41">
        <f t="shared" si="11"/>
        <v>-20</v>
      </c>
      <c r="S103" s="41">
        <f t="shared" si="11"/>
        <v>-11</v>
      </c>
      <c r="T103" s="41">
        <f t="shared" si="11"/>
        <v>-44</v>
      </c>
      <c r="U103" s="41">
        <f t="shared" si="11"/>
        <v>-19</v>
      </c>
      <c r="V103" s="41">
        <f t="shared" si="11"/>
        <v>-20</v>
      </c>
      <c r="W103" s="41">
        <f t="shared" si="11"/>
        <v>-37</v>
      </c>
      <c r="X103" s="41">
        <f t="shared" si="11"/>
        <v>-50</v>
      </c>
      <c r="Y103" s="41">
        <f t="shared" si="11"/>
        <v>-7</v>
      </c>
      <c r="Z103" s="41">
        <f t="shared" si="11"/>
        <v>-27</v>
      </c>
      <c r="AA103" s="41">
        <f t="shared" si="11"/>
        <v>0</v>
      </c>
      <c r="AB103" s="42">
        <f t="shared" si="11"/>
        <v>0</v>
      </c>
    </row>
    <row r="104" spans="2:28" ht="16.5" thickTop="1" x14ac:dyDescent="0.25">
      <c r="B104" s="44" t="str">
        <f t="shared" si="4"/>
        <v>31.03.2021</v>
      </c>
      <c r="C104" s="61">
        <f t="shared" si="5"/>
        <v>103</v>
      </c>
      <c r="D104" s="62">
        <f t="shared" si="6"/>
        <v>-126</v>
      </c>
      <c r="E104" s="57">
        <f t="shared" si="11"/>
        <v>0</v>
      </c>
      <c r="F104" s="58">
        <f t="shared" si="11"/>
        <v>-15</v>
      </c>
      <c r="G104" s="58">
        <f t="shared" si="11"/>
        <v>-10</v>
      </c>
      <c r="H104" s="58">
        <f t="shared" si="11"/>
        <v>-10</v>
      </c>
      <c r="I104" s="58">
        <f t="shared" si="11"/>
        <v>-10</v>
      </c>
      <c r="J104" s="58">
        <f t="shared" si="11"/>
        <v>-10</v>
      </c>
      <c r="K104" s="58">
        <f t="shared" si="11"/>
        <v>-10</v>
      </c>
      <c r="L104" s="58">
        <f t="shared" si="11"/>
        <v>-10</v>
      </c>
      <c r="M104" s="58">
        <f t="shared" si="11"/>
        <v>-10</v>
      </c>
      <c r="N104" s="58">
        <f t="shared" si="11"/>
        <v>15</v>
      </c>
      <c r="O104" s="58">
        <f t="shared" si="11"/>
        <v>20</v>
      </c>
      <c r="P104" s="58">
        <f t="shared" si="11"/>
        <v>20</v>
      </c>
      <c r="Q104" s="58">
        <f t="shared" si="11"/>
        <v>20</v>
      </c>
      <c r="R104" s="58">
        <f t="shared" si="11"/>
        <v>20</v>
      </c>
      <c r="S104" s="58">
        <f t="shared" si="11"/>
        <v>8</v>
      </c>
      <c r="T104" s="58">
        <f t="shared" si="11"/>
        <v>0</v>
      </c>
      <c r="U104" s="58">
        <f t="shared" si="11"/>
        <v>0</v>
      </c>
      <c r="V104" s="58">
        <f t="shared" si="11"/>
        <v>-8</v>
      </c>
      <c r="W104" s="58">
        <f t="shared" si="11"/>
        <v>-20</v>
      </c>
      <c r="X104" s="58">
        <f t="shared" si="11"/>
        <v>-13</v>
      </c>
      <c r="Y104" s="58">
        <f t="shared" si="11"/>
        <v>0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70" zoomScaleNormal="70" workbookViewId="0">
      <selection activeCell="J29" sqref="J29"/>
    </sheetView>
  </sheetViews>
  <sheetFormatPr defaultRowHeight="15" x14ac:dyDescent="0.25"/>
  <cols>
    <col min="1" max="1" width="9.140625" style="1"/>
    <col min="2" max="2" width="14.28515625" style="1" customWidth="1"/>
    <col min="3" max="3" width="6.42578125" style="1" customWidth="1"/>
    <col min="4" max="4" width="14.140625" style="1" customWidth="1"/>
    <col min="5" max="8" width="9.140625" style="1"/>
    <col min="9" max="15" width="9" style="1" bestFit="1" customWidth="1"/>
    <col min="16" max="21" width="10" style="1" bestFit="1" customWidth="1"/>
    <col min="22" max="22" width="9" style="1" bestFit="1" customWidth="1"/>
    <col min="23" max="24" width="10" style="1" bestFit="1" customWidth="1"/>
    <col min="25" max="26" width="9" style="1" bestFit="1" customWidth="1"/>
    <col min="27" max="28" width="10" style="1" bestFit="1" customWidth="1"/>
    <col min="29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38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01.03.2021</v>
      </c>
      <c r="C4" s="77">
        <f>SUM(E4:AB4)</f>
        <v>-236.81399999999996</v>
      </c>
      <c r="D4" s="78"/>
      <c r="E4" s="53">
        <v>-7.798</v>
      </c>
      <c r="F4" s="41">
        <v>0.749</v>
      </c>
      <c r="G4" s="41">
        <v>-4.4509999999999996</v>
      </c>
      <c r="H4" s="41">
        <v>-5.3090000000000002</v>
      </c>
      <c r="I4" s="41">
        <v>-6.14</v>
      </c>
      <c r="J4" s="41">
        <v>-15.273</v>
      </c>
      <c r="K4" s="41">
        <v>-6.6829999999999998</v>
      </c>
      <c r="L4" s="41">
        <v>-19.78</v>
      </c>
      <c r="M4" s="41">
        <v>-5.2729999999999997</v>
      </c>
      <c r="N4" s="41">
        <v>10.977</v>
      </c>
      <c r="O4" s="41">
        <v>4.0819999999999999</v>
      </c>
      <c r="P4" s="41">
        <v>5.9690000000000003</v>
      </c>
      <c r="Q4" s="41">
        <v>10.196999999999999</v>
      </c>
      <c r="R4" s="41">
        <v>12.497</v>
      </c>
      <c r="S4" s="41">
        <v>-6.85</v>
      </c>
      <c r="T4" s="41">
        <v>-3.0539999999999998</v>
      </c>
      <c r="U4" s="41">
        <v>-14.048999999999999</v>
      </c>
      <c r="V4" s="41">
        <v>-37.357999999999997</v>
      </c>
      <c r="W4" s="41">
        <v>-26.507999999999999</v>
      </c>
      <c r="X4" s="41">
        <v>-14.12</v>
      </c>
      <c r="Y4" s="41">
        <v>10.042</v>
      </c>
      <c r="Z4" s="41">
        <v>-14.118</v>
      </c>
      <c r="AA4" s="41">
        <v>-68.923000000000002</v>
      </c>
      <c r="AB4" s="42">
        <v>-35.64</v>
      </c>
    </row>
    <row r="5" spans="2:28" ht="17.25" thickTop="1" thickBot="1" x14ac:dyDescent="0.3">
      <c r="B5" s="43" t="str">
        <f>'Angazirana aFRR energija'!B5</f>
        <v>02.03.2021</v>
      </c>
      <c r="C5" s="77">
        <f t="shared" ref="C5:C34" si="0">SUM(E5:AB5)</f>
        <v>-288.7589999999999</v>
      </c>
      <c r="D5" s="78"/>
      <c r="E5" s="53">
        <v>-3.62</v>
      </c>
      <c r="F5" s="41">
        <v>-4.4139999999999997</v>
      </c>
      <c r="G5" s="41">
        <v>-32.866999999999997</v>
      </c>
      <c r="H5" s="41">
        <v>-28.41</v>
      </c>
      <c r="I5" s="41">
        <v>-29.265000000000001</v>
      </c>
      <c r="J5" s="41">
        <v>-10.404</v>
      </c>
      <c r="K5" s="41">
        <v>-5.157</v>
      </c>
      <c r="L5" s="41">
        <v>-27.548999999999999</v>
      </c>
      <c r="M5" s="41">
        <v>-16.626999999999999</v>
      </c>
      <c r="N5" s="41">
        <v>8.6020000000000003</v>
      </c>
      <c r="O5" s="41">
        <v>-1.2090000000000001</v>
      </c>
      <c r="P5" s="41">
        <v>2.1800000000000002</v>
      </c>
      <c r="Q5" s="41">
        <v>0.16800000000000001</v>
      </c>
      <c r="R5" s="41">
        <v>6.58</v>
      </c>
      <c r="S5" s="41">
        <v>-13.837999999999999</v>
      </c>
      <c r="T5" s="41">
        <v>-12.218</v>
      </c>
      <c r="U5" s="41">
        <v>-10.558</v>
      </c>
      <c r="V5" s="41">
        <v>-23.87</v>
      </c>
      <c r="W5" s="41">
        <v>-17.882000000000001</v>
      </c>
      <c r="X5" s="41">
        <v>-11.731</v>
      </c>
      <c r="Y5" s="41">
        <v>7.3819999999999997</v>
      </c>
      <c r="Z5" s="41">
        <v>-1.462</v>
      </c>
      <c r="AA5" s="41">
        <v>-36.896999999999998</v>
      </c>
      <c r="AB5" s="42">
        <v>-25.693000000000001</v>
      </c>
    </row>
    <row r="6" spans="2:28" ht="17.25" thickTop="1" thickBot="1" x14ac:dyDescent="0.3">
      <c r="B6" s="43" t="str">
        <f>'Angazirana aFRR energija'!B6</f>
        <v>03.03.2021</v>
      </c>
      <c r="C6" s="77">
        <f t="shared" si="0"/>
        <v>-421.02900000000005</v>
      </c>
      <c r="D6" s="78"/>
      <c r="E6" s="53">
        <v>1.7989999999999999</v>
      </c>
      <c r="F6" s="41">
        <v>-12.632</v>
      </c>
      <c r="G6" s="41">
        <v>-6.0259999999999998</v>
      </c>
      <c r="H6" s="41">
        <v>-7.2350000000000003</v>
      </c>
      <c r="I6" s="41">
        <v>-21.15</v>
      </c>
      <c r="J6" s="41">
        <v>-24.710999999999999</v>
      </c>
      <c r="K6" s="41">
        <v>-28.129000000000001</v>
      </c>
      <c r="L6" s="41">
        <v>-20.966000000000001</v>
      </c>
      <c r="M6" s="41">
        <v>-4.7450000000000001</v>
      </c>
      <c r="N6" s="41">
        <v>7.1589999999999998</v>
      </c>
      <c r="O6" s="41">
        <v>0.505</v>
      </c>
      <c r="P6" s="41">
        <v>-0.14799999999999999</v>
      </c>
      <c r="Q6" s="41">
        <v>0.70699999999999996</v>
      </c>
      <c r="R6" s="41">
        <v>-0.63300000000000001</v>
      </c>
      <c r="S6" s="41">
        <v>-20.917000000000002</v>
      </c>
      <c r="T6" s="41">
        <v>-2.4009999999999998</v>
      </c>
      <c r="U6" s="41">
        <v>-19.532</v>
      </c>
      <c r="V6" s="41">
        <v>-27.939</v>
      </c>
      <c r="W6" s="41">
        <v>-40.871000000000002</v>
      </c>
      <c r="X6" s="41">
        <v>-36.281999999999996</v>
      </c>
      <c r="Y6" s="41">
        <v>-20.212</v>
      </c>
      <c r="Z6" s="41">
        <v>-20.396000000000001</v>
      </c>
      <c r="AA6" s="41">
        <v>-62.49</v>
      </c>
      <c r="AB6" s="42">
        <v>-53.783999999999999</v>
      </c>
    </row>
    <row r="7" spans="2:28" ht="17.25" thickTop="1" thickBot="1" x14ac:dyDescent="0.3">
      <c r="B7" s="43" t="str">
        <f>'Angazirana aFRR energija'!B7</f>
        <v>04.03.2021</v>
      </c>
      <c r="C7" s="77">
        <f t="shared" si="0"/>
        <v>-238.21199999999999</v>
      </c>
      <c r="D7" s="78"/>
      <c r="E7" s="53">
        <v>-16.425000000000001</v>
      </c>
      <c r="F7" s="41">
        <v>1.1499999999999999</v>
      </c>
      <c r="G7" s="41">
        <v>-3.4159999999999999</v>
      </c>
      <c r="H7" s="41">
        <v>-25.533999999999999</v>
      </c>
      <c r="I7" s="41">
        <v>-35.659999999999997</v>
      </c>
      <c r="J7" s="41">
        <v>-27.411999999999999</v>
      </c>
      <c r="K7" s="41">
        <v>-39.588000000000001</v>
      </c>
      <c r="L7" s="41">
        <v>-58.932000000000002</v>
      </c>
      <c r="M7" s="41">
        <v>-18.954999999999998</v>
      </c>
      <c r="N7" s="41">
        <v>-1.083</v>
      </c>
      <c r="O7" s="41">
        <v>-1.163</v>
      </c>
      <c r="P7" s="41">
        <v>1.7230000000000001</v>
      </c>
      <c r="Q7" s="41">
        <v>-0.41599999999999998</v>
      </c>
      <c r="R7" s="41">
        <v>15.904999999999999</v>
      </c>
      <c r="S7" s="41">
        <v>-9.8460000000000001</v>
      </c>
      <c r="T7" s="41">
        <v>-1.871</v>
      </c>
      <c r="U7" s="41">
        <v>6.8310000000000004</v>
      </c>
      <c r="V7" s="41">
        <v>-9.2620000000000005</v>
      </c>
      <c r="W7" s="41">
        <v>-6.3920000000000003</v>
      </c>
      <c r="X7" s="41">
        <v>4.5890000000000004</v>
      </c>
      <c r="Y7" s="41">
        <v>-2.3199999999999998</v>
      </c>
      <c r="Z7" s="41">
        <v>-3.05</v>
      </c>
      <c r="AA7" s="41">
        <v>-13.236000000000001</v>
      </c>
      <c r="AB7" s="42">
        <v>6.1509999999999998</v>
      </c>
    </row>
    <row r="8" spans="2:28" ht="17.25" thickTop="1" thickBot="1" x14ac:dyDescent="0.3">
      <c r="B8" s="43" t="str">
        <f>'Angazirana aFRR energija'!B8</f>
        <v>05.03.2021</v>
      </c>
      <c r="C8" s="77">
        <f t="shared" si="0"/>
        <v>-42.402999999999999</v>
      </c>
      <c r="D8" s="78"/>
      <c r="E8" s="53">
        <v>1.2070000000000001</v>
      </c>
      <c r="F8" s="41">
        <v>-3.5049999999999999</v>
      </c>
      <c r="G8" s="41">
        <v>-1.869</v>
      </c>
      <c r="H8" s="41">
        <v>1.391</v>
      </c>
      <c r="I8" s="54">
        <v>-2.097</v>
      </c>
      <c r="J8" s="41">
        <v>-11.221</v>
      </c>
      <c r="K8" s="41">
        <v>-8.0489999999999995</v>
      </c>
      <c r="L8" s="41">
        <v>-8.6609999999999996</v>
      </c>
      <c r="M8" s="41">
        <v>-6.7640000000000002</v>
      </c>
      <c r="N8" s="41">
        <v>-5.0620000000000003</v>
      </c>
      <c r="O8" s="41">
        <v>7.798</v>
      </c>
      <c r="P8" s="41">
        <v>2.673</v>
      </c>
      <c r="Q8" s="41">
        <v>14.221</v>
      </c>
      <c r="R8" s="41">
        <v>-11.419</v>
      </c>
      <c r="S8" s="41">
        <v>-12.829000000000001</v>
      </c>
      <c r="T8" s="41">
        <v>-7.22</v>
      </c>
      <c r="U8" s="41">
        <v>-5.7830000000000004</v>
      </c>
      <c r="V8" s="41">
        <v>1.1499999999999999</v>
      </c>
      <c r="W8" s="41">
        <v>-0.14399999999999999</v>
      </c>
      <c r="X8" s="41">
        <v>10.465</v>
      </c>
      <c r="Y8" s="41">
        <v>-6.43</v>
      </c>
      <c r="Z8" s="41">
        <v>21.928000000000001</v>
      </c>
      <c r="AA8" s="41">
        <v>-9.6370000000000005</v>
      </c>
      <c r="AB8" s="42">
        <v>-2.5459999999999998</v>
      </c>
    </row>
    <row r="9" spans="2:28" ht="17.25" thickTop="1" thickBot="1" x14ac:dyDescent="0.3">
      <c r="B9" s="43" t="str">
        <f>'Angazirana aFRR energija'!B9</f>
        <v>06.03.2021</v>
      </c>
      <c r="C9" s="77">
        <f t="shared" si="0"/>
        <v>-155.03700000000001</v>
      </c>
      <c r="D9" s="78"/>
      <c r="E9" s="53">
        <v>-53.734999999999999</v>
      </c>
      <c r="F9" s="41">
        <v>12.911</v>
      </c>
      <c r="G9" s="41">
        <v>-16.219000000000001</v>
      </c>
      <c r="H9" s="41">
        <v>-18.885000000000002</v>
      </c>
      <c r="I9" s="41">
        <v>-10.801</v>
      </c>
      <c r="J9" s="41">
        <v>-8.8620000000000001</v>
      </c>
      <c r="K9" s="41">
        <v>46.555999999999997</v>
      </c>
      <c r="L9" s="41">
        <v>8.8870000000000005</v>
      </c>
      <c r="M9" s="41">
        <v>-4.391</v>
      </c>
      <c r="N9" s="41">
        <v>-15.787000000000001</v>
      </c>
      <c r="O9" s="41">
        <v>-7.577</v>
      </c>
      <c r="P9" s="41">
        <v>-18.059000000000001</v>
      </c>
      <c r="Q9" s="41">
        <v>-3.2919999999999998</v>
      </c>
      <c r="R9" s="41">
        <v>-4.4160000000000004</v>
      </c>
      <c r="S9" s="41">
        <v>-19.579000000000001</v>
      </c>
      <c r="T9" s="41">
        <v>0.78900000000000003</v>
      </c>
      <c r="U9" s="41">
        <v>-4.694</v>
      </c>
      <c r="V9" s="41">
        <v>-2.649</v>
      </c>
      <c r="W9" s="41">
        <v>-12.547000000000001</v>
      </c>
      <c r="X9" s="41">
        <v>2.226</v>
      </c>
      <c r="Y9" s="41">
        <v>2.6150000000000002</v>
      </c>
      <c r="Z9" s="41">
        <v>-14.535</v>
      </c>
      <c r="AA9" s="41">
        <v>-10.686</v>
      </c>
      <c r="AB9" s="42">
        <v>-2.3069999999999999</v>
      </c>
    </row>
    <row r="10" spans="2:28" ht="17.25" thickTop="1" thickBot="1" x14ac:dyDescent="0.3">
      <c r="B10" s="43" t="str">
        <f>'Angazirana aFRR energija'!B10</f>
        <v>07.03.2021</v>
      </c>
      <c r="C10" s="77">
        <f t="shared" si="0"/>
        <v>-200.09900000000002</v>
      </c>
      <c r="D10" s="78"/>
      <c r="E10" s="53">
        <v>-9.1110000000000007</v>
      </c>
      <c r="F10" s="41">
        <v>-22.523</v>
      </c>
      <c r="G10" s="41">
        <v>-9.2270000000000003</v>
      </c>
      <c r="H10" s="41">
        <v>-14.119</v>
      </c>
      <c r="I10" s="41">
        <v>-2.6259999999999999</v>
      </c>
      <c r="J10" s="41">
        <v>-23.94</v>
      </c>
      <c r="K10" s="41">
        <v>7.4420000000000002</v>
      </c>
      <c r="L10" s="41">
        <v>-11.647</v>
      </c>
      <c r="M10" s="41">
        <v>-16.402000000000001</v>
      </c>
      <c r="N10" s="41">
        <v>-29.071000000000002</v>
      </c>
      <c r="O10" s="41">
        <v>-11.224</v>
      </c>
      <c r="P10" s="41">
        <v>-5.258</v>
      </c>
      <c r="Q10" s="41">
        <v>-2.9849999999999999</v>
      </c>
      <c r="R10" s="41">
        <v>10.583</v>
      </c>
      <c r="S10" s="41">
        <v>-6.3040000000000003</v>
      </c>
      <c r="T10" s="41">
        <v>-6.7910000000000004</v>
      </c>
      <c r="U10" s="41">
        <v>-18.007999999999999</v>
      </c>
      <c r="V10" s="41">
        <v>-22.35</v>
      </c>
      <c r="W10" s="41">
        <v>-17.173999999999999</v>
      </c>
      <c r="X10" s="41">
        <v>-9.8309999999999995</v>
      </c>
      <c r="Y10" s="41">
        <v>5.3339999999999996</v>
      </c>
      <c r="Z10" s="41">
        <v>-4.92</v>
      </c>
      <c r="AA10" s="41">
        <v>11.853</v>
      </c>
      <c r="AB10" s="42">
        <v>8.1999999999999993</v>
      </c>
    </row>
    <row r="11" spans="2:28" ht="17.25" thickTop="1" thickBot="1" x14ac:dyDescent="0.3">
      <c r="B11" s="43" t="str">
        <f>'Angazirana aFRR energija'!B11</f>
        <v>08.03.2021</v>
      </c>
      <c r="C11" s="77">
        <f t="shared" si="0"/>
        <v>-179.67</v>
      </c>
      <c r="D11" s="78"/>
      <c r="E11" s="53">
        <v>-5.9470000000000001</v>
      </c>
      <c r="F11" s="41">
        <v>-16.199000000000002</v>
      </c>
      <c r="G11" s="41">
        <v>-6.4870000000000001</v>
      </c>
      <c r="H11" s="41">
        <v>3.2269999999999999</v>
      </c>
      <c r="I11" s="41">
        <v>6.1050000000000004</v>
      </c>
      <c r="J11" s="41">
        <v>-4.6710000000000003</v>
      </c>
      <c r="K11" s="41">
        <v>-24.847999999999999</v>
      </c>
      <c r="L11" s="41">
        <v>-47.654000000000003</v>
      </c>
      <c r="M11" s="41">
        <v>-9.7550000000000008</v>
      </c>
      <c r="N11" s="41">
        <v>-5.4969999999999999</v>
      </c>
      <c r="O11" s="41">
        <v>-7.4829999999999997</v>
      </c>
      <c r="P11" s="41">
        <v>-15.379</v>
      </c>
      <c r="Q11" s="41">
        <v>11.778</v>
      </c>
      <c r="R11" s="41">
        <v>-34.408000000000001</v>
      </c>
      <c r="S11" s="41">
        <v>-15.071999999999999</v>
      </c>
      <c r="T11" s="41">
        <v>-2.7250000000000001</v>
      </c>
      <c r="U11" s="41">
        <v>10.506</v>
      </c>
      <c r="V11" s="41">
        <v>8.8840000000000003</v>
      </c>
      <c r="W11" s="41">
        <v>-10.698</v>
      </c>
      <c r="X11" s="41">
        <v>3.597</v>
      </c>
      <c r="Y11" s="41">
        <v>4.68</v>
      </c>
      <c r="Z11" s="41">
        <v>-14.664</v>
      </c>
      <c r="AA11" s="41">
        <v>-10.727</v>
      </c>
      <c r="AB11" s="42">
        <v>3.7669999999999999</v>
      </c>
    </row>
    <row r="12" spans="2:28" ht="17.25" thickTop="1" thickBot="1" x14ac:dyDescent="0.3">
      <c r="B12" s="43" t="str">
        <f>'Angazirana aFRR energija'!B12</f>
        <v>09.03.2021</v>
      </c>
      <c r="C12" s="77">
        <f t="shared" si="0"/>
        <v>-304.00200000000001</v>
      </c>
      <c r="D12" s="78"/>
      <c r="E12" s="53">
        <v>7.3609999999999998</v>
      </c>
      <c r="F12" s="41">
        <v>-16.734999999999999</v>
      </c>
      <c r="G12" s="41">
        <v>-10.959</v>
      </c>
      <c r="H12" s="41">
        <v>-21.347999999999999</v>
      </c>
      <c r="I12" s="41">
        <v>-18.934999999999999</v>
      </c>
      <c r="J12" s="41">
        <v>-3.484</v>
      </c>
      <c r="K12" s="41">
        <v>-22.088000000000001</v>
      </c>
      <c r="L12" s="41">
        <v>-26.791</v>
      </c>
      <c r="M12" s="41">
        <v>-29.076000000000001</v>
      </c>
      <c r="N12" s="41">
        <v>-24.852</v>
      </c>
      <c r="O12" s="41">
        <v>-12.737</v>
      </c>
      <c r="P12" s="41">
        <v>-17.643999999999998</v>
      </c>
      <c r="Q12" s="41">
        <v>-5.31</v>
      </c>
      <c r="R12" s="41">
        <v>-6.907</v>
      </c>
      <c r="S12" s="41">
        <v>-45.774999999999999</v>
      </c>
      <c r="T12" s="41">
        <v>15.04</v>
      </c>
      <c r="U12" s="41">
        <v>-12.356999999999999</v>
      </c>
      <c r="V12" s="41">
        <v>-23.611999999999998</v>
      </c>
      <c r="W12" s="41">
        <v>-16.684999999999999</v>
      </c>
      <c r="X12" s="41">
        <v>5.3849999999999998</v>
      </c>
      <c r="Y12" s="41">
        <v>-6.8000000000000005E-2</v>
      </c>
      <c r="Z12" s="41">
        <v>2.3690000000000002</v>
      </c>
      <c r="AA12" s="41">
        <v>-11.468</v>
      </c>
      <c r="AB12" s="42">
        <v>-7.3259999999999996</v>
      </c>
    </row>
    <row r="13" spans="2:28" ht="17.25" thickTop="1" thickBot="1" x14ac:dyDescent="0.3">
      <c r="B13" s="43" t="str">
        <f>'Angazirana aFRR energija'!B13</f>
        <v>10.03.2021</v>
      </c>
      <c r="C13" s="77">
        <f t="shared" si="0"/>
        <v>-427.74299999999994</v>
      </c>
      <c r="D13" s="78"/>
      <c r="E13" s="53">
        <v>9.3940000000000001</v>
      </c>
      <c r="F13" s="41">
        <v>-21.172999999999998</v>
      </c>
      <c r="G13" s="41">
        <v>-24.597999999999999</v>
      </c>
      <c r="H13" s="41">
        <v>-12.369</v>
      </c>
      <c r="I13" s="41">
        <v>-18.954999999999998</v>
      </c>
      <c r="J13" s="41">
        <v>-28.07</v>
      </c>
      <c r="K13" s="41">
        <v>-8.9149999999999991</v>
      </c>
      <c r="L13" s="41">
        <v>-25.585999999999999</v>
      </c>
      <c r="M13" s="41">
        <v>-21.221</v>
      </c>
      <c r="N13" s="41">
        <v>-11.481</v>
      </c>
      <c r="O13" s="41">
        <v>-32.433999999999997</v>
      </c>
      <c r="P13" s="41">
        <v>-15.238</v>
      </c>
      <c r="Q13" s="41">
        <v>2.8250000000000002</v>
      </c>
      <c r="R13" s="41">
        <v>-1.107</v>
      </c>
      <c r="S13" s="41">
        <v>-108.24</v>
      </c>
      <c r="T13" s="41">
        <v>-46.671999999999997</v>
      </c>
      <c r="U13" s="41">
        <v>-1.7010000000000001</v>
      </c>
      <c r="V13" s="41">
        <v>-34.625999999999998</v>
      </c>
      <c r="W13" s="41">
        <v>0.70099999999999996</v>
      </c>
      <c r="X13" s="41">
        <v>0.85499999999999998</v>
      </c>
      <c r="Y13" s="41">
        <v>4.3019999999999996</v>
      </c>
      <c r="Z13" s="41">
        <v>-9.4139999999999997</v>
      </c>
      <c r="AA13" s="41">
        <v>-24.69</v>
      </c>
      <c r="AB13" s="42">
        <v>0.67</v>
      </c>
    </row>
    <row r="14" spans="2:28" ht="17.25" thickTop="1" thickBot="1" x14ac:dyDescent="0.3">
      <c r="B14" s="43" t="str">
        <f>'Angazirana aFRR energija'!B14</f>
        <v>11.03.2021</v>
      </c>
      <c r="C14" s="77">
        <f t="shared" si="0"/>
        <v>-259.51099999999997</v>
      </c>
      <c r="D14" s="78"/>
      <c r="E14" s="53">
        <v>9.4700000000000006</v>
      </c>
      <c r="F14" s="41">
        <v>-5.4260000000000002</v>
      </c>
      <c r="G14" s="41">
        <v>-13.109</v>
      </c>
      <c r="H14" s="41">
        <v>-23.934999999999999</v>
      </c>
      <c r="I14" s="41">
        <v>-18.905999999999999</v>
      </c>
      <c r="J14" s="41">
        <v>-32.034999999999997</v>
      </c>
      <c r="K14" s="41">
        <v>-4.5060000000000002</v>
      </c>
      <c r="L14" s="41">
        <v>-19.13</v>
      </c>
      <c r="M14" s="41">
        <v>-12.420999999999999</v>
      </c>
      <c r="N14" s="41">
        <v>-10.919</v>
      </c>
      <c r="O14" s="41">
        <v>2.839</v>
      </c>
      <c r="P14" s="41">
        <v>-6.1310000000000002</v>
      </c>
      <c r="Q14" s="41">
        <v>5.2350000000000003</v>
      </c>
      <c r="R14" s="41">
        <v>-8.7870000000000008</v>
      </c>
      <c r="S14" s="41">
        <v>-34.799999999999997</v>
      </c>
      <c r="T14" s="41">
        <v>-3.1539999999999999</v>
      </c>
      <c r="U14" s="41">
        <v>-7.3449999999999998</v>
      </c>
      <c r="V14" s="41">
        <v>-28.84</v>
      </c>
      <c r="W14" s="41">
        <v>-4.327</v>
      </c>
      <c r="X14" s="41">
        <v>-5.0490000000000004</v>
      </c>
      <c r="Y14" s="41">
        <v>13.954000000000001</v>
      </c>
      <c r="Z14" s="41">
        <v>-7.694</v>
      </c>
      <c r="AA14" s="41">
        <v>-62.210999999999999</v>
      </c>
      <c r="AB14" s="42">
        <v>17.716000000000001</v>
      </c>
    </row>
    <row r="15" spans="2:28" ht="17.25" thickTop="1" thickBot="1" x14ac:dyDescent="0.3">
      <c r="B15" s="43" t="str">
        <f>'Angazirana aFRR energija'!B15</f>
        <v>12.03.2021</v>
      </c>
      <c r="C15" s="77">
        <f t="shared" si="0"/>
        <v>-150.90899999999999</v>
      </c>
      <c r="D15" s="78"/>
      <c r="E15" s="53">
        <v>20.309999999999999</v>
      </c>
      <c r="F15" s="41">
        <v>-9.5020000000000007</v>
      </c>
      <c r="G15" s="41">
        <v>-22.437000000000001</v>
      </c>
      <c r="H15" s="41">
        <v>-9.5229999999999997</v>
      </c>
      <c r="I15" s="41">
        <v>-17.625</v>
      </c>
      <c r="J15" s="41">
        <v>-15.601000000000001</v>
      </c>
      <c r="K15" s="41">
        <v>-15.036</v>
      </c>
      <c r="L15" s="41">
        <v>-8.9710000000000001</v>
      </c>
      <c r="M15" s="41">
        <v>-11.943</v>
      </c>
      <c r="N15" s="41">
        <v>-5.0229999999999997</v>
      </c>
      <c r="O15" s="41">
        <v>-5.0380000000000003</v>
      </c>
      <c r="P15" s="41">
        <v>-3.246</v>
      </c>
      <c r="Q15" s="41">
        <v>9.7780000000000005</v>
      </c>
      <c r="R15" s="41">
        <v>-2.9140000000000001</v>
      </c>
      <c r="S15" s="41">
        <v>-3.3679999999999999</v>
      </c>
      <c r="T15" s="41">
        <v>7.1890000000000001</v>
      </c>
      <c r="U15" s="41">
        <v>-9.8550000000000004</v>
      </c>
      <c r="V15" s="41">
        <v>-20.260000000000002</v>
      </c>
      <c r="W15" s="41">
        <v>-17.789000000000001</v>
      </c>
      <c r="X15" s="41">
        <v>-10.776</v>
      </c>
      <c r="Y15" s="41">
        <v>3.5209999999999999</v>
      </c>
      <c r="Z15" s="41">
        <v>4.1970000000000001</v>
      </c>
      <c r="AA15" s="41">
        <v>-19.460999999999999</v>
      </c>
      <c r="AB15" s="42">
        <v>12.464</v>
      </c>
    </row>
    <row r="16" spans="2:28" ht="17.25" thickTop="1" thickBot="1" x14ac:dyDescent="0.3">
      <c r="B16" s="43" t="str">
        <f>'Angazirana aFRR energija'!B16</f>
        <v>13.03.2021</v>
      </c>
      <c r="C16" s="77">
        <f t="shared" si="0"/>
        <v>-157.292</v>
      </c>
      <c r="D16" s="78"/>
      <c r="E16" s="53">
        <v>-5.1369999999999996</v>
      </c>
      <c r="F16" s="41">
        <v>4.3499999999999996</v>
      </c>
      <c r="G16" s="41">
        <v>1.9630000000000001</v>
      </c>
      <c r="H16" s="41">
        <v>-4.4400000000000004</v>
      </c>
      <c r="I16" s="41">
        <v>3.677</v>
      </c>
      <c r="J16" s="41">
        <v>-3.1150000000000002</v>
      </c>
      <c r="K16" s="41">
        <v>14.865</v>
      </c>
      <c r="L16" s="41">
        <v>-0.59</v>
      </c>
      <c r="M16" s="41">
        <v>-8.2050000000000001</v>
      </c>
      <c r="N16" s="41">
        <v>-20.561</v>
      </c>
      <c r="O16" s="41">
        <v>-6.6639999999999997</v>
      </c>
      <c r="P16" s="41">
        <v>-6.7759999999999998</v>
      </c>
      <c r="Q16" s="41">
        <v>-4.5519999999999996</v>
      </c>
      <c r="R16" s="41">
        <v>-22.751000000000001</v>
      </c>
      <c r="S16" s="41">
        <v>-17.664999999999999</v>
      </c>
      <c r="T16" s="41">
        <v>-4.8150000000000004</v>
      </c>
      <c r="U16" s="41">
        <v>6.3019999999999996</v>
      </c>
      <c r="V16" s="41">
        <v>-26.292999999999999</v>
      </c>
      <c r="W16" s="41">
        <v>-19.157</v>
      </c>
      <c r="X16" s="41">
        <v>4.2130000000000001</v>
      </c>
      <c r="Y16" s="41">
        <v>-9.9640000000000004</v>
      </c>
      <c r="Z16" s="41">
        <v>-1.157</v>
      </c>
      <c r="AA16" s="41">
        <v>-29.381</v>
      </c>
      <c r="AB16" s="42">
        <v>-1.4390000000000001</v>
      </c>
    </row>
    <row r="17" spans="2:28" ht="17.25" thickTop="1" thickBot="1" x14ac:dyDescent="0.3">
      <c r="B17" s="43" t="str">
        <f>'Angazirana aFRR energija'!B17</f>
        <v>14.03.2021</v>
      </c>
      <c r="C17" s="77">
        <f t="shared" si="0"/>
        <v>-151.69100000000006</v>
      </c>
      <c r="D17" s="78"/>
      <c r="E17" s="53">
        <v>4.4950000000000001</v>
      </c>
      <c r="F17" s="41">
        <v>-5.0659999999999998</v>
      </c>
      <c r="G17" s="41">
        <v>-16.276</v>
      </c>
      <c r="H17" s="41">
        <v>-9.6479999999999997</v>
      </c>
      <c r="I17" s="41">
        <v>-11.643000000000001</v>
      </c>
      <c r="J17" s="41">
        <v>-18.212</v>
      </c>
      <c r="K17" s="41">
        <v>-16.914999999999999</v>
      </c>
      <c r="L17" s="41">
        <v>-33.597000000000001</v>
      </c>
      <c r="M17" s="41">
        <v>-5.1980000000000004</v>
      </c>
      <c r="N17" s="41">
        <v>-2.367</v>
      </c>
      <c r="O17" s="41">
        <v>1.8839999999999999</v>
      </c>
      <c r="P17" s="41">
        <v>10.042</v>
      </c>
      <c r="Q17" s="41">
        <v>13.202</v>
      </c>
      <c r="R17" s="41">
        <v>-1.5</v>
      </c>
      <c r="S17" s="41">
        <v>6.4969999999999999</v>
      </c>
      <c r="T17" s="41">
        <v>-2.2879999999999998</v>
      </c>
      <c r="U17" s="41">
        <v>0.40200000000000002</v>
      </c>
      <c r="V17" s="41">
        <v>-11.085000000000001</v>
      </c>
      <c r="W17" s="41">
        <v>-26.280999999999999</v>
      </c>
      <c r="X17" s="41">
        <v>-8.9969999999999999</v>
      </c>
      <c r="Y17" s="41">
        <v>-8.5</v>
      </c>
      <c r="Z17" s="41">
        <v>-12.978</v>
      </c>
      <c r="AA17" s="41">
        <v>1.3109999999999999</v>
      </c>
      <c r="AB17" s="42">
        <v>1.0269999999999999</v>
      </c>
    </row>
    <row r="18" spans="2:28" ht="17.25" thickTop="1" thickBot="1" x14ac:dyDescent="0.3">
      <c r="B18" s="43" t="str">
        <f>'Angazirana aFRR energija'!B18</f>
        <v>15.03.2021</v>
      </c>
      <c r="C18" s="77">
        <f t="shared" si="0"/>
        <v>367.12900000000002</v>
      </c>
      <c r="D18" s="78"/>
      <c r="E18" s="53">
        <v>21.021999999999998</v>
      </c>
      <c r="F18" s="41">
        <v>8.1349999999999998</v>
      </c>
      <c r="G18" s="41">
        <v>7.2610000000000001</v>
      </c>
      <c r="H18" s="41">
        <v>22.265000000000001</v>
      </c>
      <c r="I18" s="41">
        <v>37.677</v>
      </c>
      <c r="J18" s="41">
        <v>23.63</v>
      </c>
      <c r="K18" s="41">
        <v>6.6479999999999997</v>
      </c>
      <c r="L18" s="41">
        <v>-8.5850000000000009</v>
      </c>
      <c r="M18" s="41">
        <v>-9.532</v>
      </c>
      <c r="N18" s="41">
        <v>-14.18</v>
      </c>
      <c r="O18" s="41">
        <v>7.7469999999999999</v>
      </c>
      <c r="P18" s="41">
        <v>30.814</v>
      </c>
      <c r="Q18" s="41">
        <v>79.930999999999997</v>
      </c>
      <c r="R18" s="41">
        <v>40.292000000000002</v>
      </c>
      <c r="S18" s="41">
        <v>-8.2439999999999998</v>
      </c>
      <c r="T18" s="41">
        <v>2.5579999999999998</v>
      </c>
      <c r="U18" s="41">
        <v>10.738</v>
      </c>
      <c r="V18" s="41">
        <v>-9.4250000000000007</v>
      </c>
      <c r="W18" s="41">
        <v>16.016999999999999</v>
      </c>
      <c r="X18" s="41">
        <v>11.760999999999999</v>
      </c>
      <c r="Y18" s="41">
        <v>26.908000000000001</v>
      </c>
      <c r="Z18" s="41">
        <v>8.1620000000000008</v>
      </c>
      <c r="AA18" s="41">
        <v>23.378</v>
      </c>
      <c r="AB18" s="42">
        <v>32.151000000000003</v>
      </c>
    </row>
    <row r="19" spans="2:28" ht="17.25" thickTop="1" thickBot="1" x14ac:dyDescent="0.3">
      <c r="B19" s="43" t="str">
        <f>'Angazirana aFRR energija'!B19</f>
        <v>16.03.2021</v>
      </c>
      <c r="C19" s="77">
        <f t="shared" si="0"/>
        <v>-293.53899999999999</v>
      </c>
      <c r="D19" s="78"/>
      <c r="E19" s="53">
        <v>-13.331</v>
      </c>
      <c r="F19" s="41">
        <v>-16.161999999999999</v>
      </c>
      <c r="G19" s="41">
        <v>-21.466999999999999</v>
      </c>
      <c r="H19" s="41">
        <v>-39.091000000000001</v>
      </c>
      <c r="I19" s="41">
        <v>-22.855</v>
      </c>
      <c r="J19" s="41">
        <v>-6.4669999999999996</v>
      </c>
      <c r="K19" s="41">
        <v>-7.0060000000000002</v>
      </c>
      <c r="L19" s="41">
        <v>-33.094999999999999</v>
      </c>
      <c r="M19" s="41">
        <v>-27.968</v>
      </c>
      <c r="N19" s="41">
        <v>3.0470000000000002</v>
      </c>
      <c r="O19" s="41">
        <v>-5.26</v>
      </c>
      <c r="P19" s="41">
        <v>13.622999999999999</v>
      </c>
      <c r="Q19" s="41">
        <v>8.2420000000000009</v>
      </c>
      <c r="R19" s="41">
        <v>-12.321999999999999</v>
      </c>
      <c r="S19" s="41">
        <v>-76.052999999999997</v>
      </c>
      <c r="T19" s="41">
        <v>-18.893000000000001</v>
      </c>
      <c r="U19" s="41">
        <v>12.361000000000001</v>
      </c>
      <c r="V19" s="41">
        <v>-11.907</v>
      </c>
      <c r="W19" s="41">
        <v>-8.7650000000000006</v>
      </c>
      <c r="X19" s="41">
        <v>-7.8979999999999997</v>
      </c>
      <c r="Y19" s="41">
        <v>2.9620000000000002</v>
      </c>
      <c r="Z19" s="41">
        <v>-6.1189999999999998</v>
      </c>
      <c r="AA19" s="41">
        <v>-11.866</v>
      </c>
      <c r="AB19" s="42">
        <v>12.750999999999999</v>
      </c>
    </row>
    <row r="20" spans="2:28" ht="17.25" thickTop="1" thickBot="1" x14ac:dyDescent="0.3">
      <c r="B20" s="43" t="str">
        <f>'Angazirana aFRR energija'!B20</f>
        <v>17.03.2021</v>
      </c>
      <c r="C20" s="77">
        <f t="shared" si="0"/>
        <v>-195.83600000000004</v>
      </c>
      <c r="D20" s="78"/>
      <c r="E20" s="53">
        <v>6.2E-2</v>
      </c>
      <c r="F20" s="41">
        <v>-0.80200000000000005</v>
      </c>
      <c r="G20" s="41">
        <v>-6.2469999999999999</v>
      </c>
      <c r="H20" s="41">
        <v>-1.0629999999999999</v>
      </c>
      <c r="I20" s="41">
        <v>0.44800000000000001</v>
      </c>
      <c r="J20" s="41">
        <v>-7.2590000000000003</v>
      </c>
      <c r="K20" s="41">
        <v>-5.68</v>
      </c>
      <c r="L20" s="41">
        <v>-13.808999999999999</v>
      </c>
      <c r="M20" s="41">
        <v>-21.95</v>
      </c>
      <c r="N20" s="41">
        <v>1.92</v>
      </c>
      <c r="O20" s="41">
        <v>-4.0430000000000001</v>
      </c>
      <c r="P20" s="41">
        <v>-13.961</v>
      </c>
      <c r="Q20" s="41">
        <v>-7.6909999999999998</v>
      </c>
      <c r="R20" s="41">
        <v>-6.59</v>
      </c>
      <c r="S20" s="41">
        <v>-43.408000000000001</v>
      </c>
      <c r="T20" s="41">
        <v>-12.99</v>
      </c>
      <c r="U20" s="41">
        <v>0.53100000000000003</v>
      </c>
      <c r="V20" s="41">
        <v>-15.877000000000001</v>
      </c>
      <c r="W20" s="41">
        <v>-12.888999999999999</v>
      </c>
      <c r="X20" s="41">
        <v>-6.1689999999999996</v>
      </c>
      <c r="Y20" s="41">
        <v>-2.81</v>
      </c>
      <c r="Z20" s="41">
        <v>-13.192</v>
      </c>
      <c r="AA20" s="41">
        <v>-10.624000000000001</v>
      </c>
      <c r="AB20" s="42">
        <v>8.2569999999999997</v>
      </c>
    </row>
    <row r="21" spans="2:28" ht="17.25" thickTop="1" thickBot="1" x14ac:dyDescent="0.3">
      <c r="B21" s="43" t="str">
        <f>'Angazirana aFRR energija'!B21</f>
        <v>18.03.2021</v>
      </c>
      <c r="C21" s="77">
        <f t="shared" si="0"/>
        <v>-274.51499999999999</v>
      </c>
      <c r="D21" s="78"/>
      <c r="E21" s="53">
        <v>-2.6720000000000002</v>
      </c>
      <c r="F21" s="41">
        <v>-2.4180000000000001</v>
      </c>
      <c r="G21" s="41">
        <v>-12.314</v>
      </c>
      <c r="H21" s="41">
        <v>-13.097</v>
      </c>
      <c r="I21" s="41">
        <v>-16.498000000000001</v>
      </c>
      <c r="J21" s="41">
        <v>-25.629000000000001</v>
      </c>
      <c r="K21" s="41">
        <v>-21.181999999999999</v>
      </c>
      <c r="L21" s="41">
        <v>-28.847000000000001</v>
      </c>
      <c r="M21" s="41">
        <v>-22.47</v>
      </c>
      <c r="N21" s="41">
        <v>10.596</v>
      </c>
      <c r="O21" s="41">
        <v>-6.2709999999999999</v>
      </c>
      <c r="P21" s="41">
        <v>-1.9870000000000001</v>
      </c>
      <c r="Q21" s="41">
        <v>17.574000000000002</v>
      </c>
      <c r="R21" s="41">
        <v>-7.8639999999999999</v>
      </c>
      <c r="S21" s="41">
        <v>-62.728999999999999</v>
      </c>
      <c r="T21" s="41">
        <v>-3.3889999999999998</v>
      </c>
      <c r="U21" s="41">
        <v>-9.6820000000000004</v>
      </c>
      <c r="V21" s="41">
        <v>-20.856999999999999</v>
      </c>
      <c r="W21" s="41">
        <v>-20.952000000000002</v>
      </c>
      <c r="X21" s="41">
        <v>13.003</v>
      </c>
      <c r="Y21" s="41">
        <v>6.5330000000000004</v>
      </c>
      <c r="Z21" s="41">
        <v>-10.983000000000001</v>
      </c>
      <c r="AA21" s="41">
        <v>-37.158000000000001</v>
      </c>
      <c r="AB21" s="42">
        <v>4.7779999999999996</v>
      </c>
    </row>
    <row r="22" spans="2:28" ht="17.25" thickTop="1" thickBot="1" x14ac:dyDescent="0.3">
      <c r="B22" s="43" t="str">
        <f>'Angazirana aFRR energija'!B22</f>
        <v>19.03.2021</v>
      </c>
      <c r="C22" s="77">
        <f t="shared" si="0"/>
        <v>-192.31699999999998</v>
      </c>
      <c r="D22" s="78"/>
      <c r="E22" s="53">
        <v>9.3689999999999998</v>
      </c>
      <c r="F22" s="41">
        <v>0.58499999999999996</v>
      </c>
      <c r="G22" s="41">
        <v>-16.806999999999999</v>
      </c>
      <c r="H22" s="41">
        <v>-8.3800000000000008</v>
      </c>
      <c r="I22" s="41">
        <v>-19.898</v>
      </c>
      <c r="J22" s="41">
        <v>-2.4039999999999999</v>
      </c>
      <c r="K22" s="41">
        <v>-22.425999999999998</v>
      </c>
      <c r="L22" s="41">
        <v>-27.803000000000001</v>
      </c>
      <c r="M22" s="41">
        <v>4.51</v>
      </c>
      <c r="N22" s="41">
        <v>10.287000000000001</v>
      </c>
      <c r="O22" s="41">
        <v>-6.7690000000000001</v>
      </c>
      <c r="P22" s="41">
        <v>-0.318</v>
      </c>
      <c r="Q22" s="41">
        <v>4.609</v>
      </c>
      <c r="R22" s="41">
        <v>4.3079999999999998</v>
      </c>
      <c r="S22" s="41">
        <v>10.425000000000001</v>
      </c>
      <c r="T22" s="41">
        <v>-15.260999999999999</v>
      </c>
      <c r="U22" s="41">
        <v>-30.114999999999998</v>
      </c>
      <c r="V22" s="41">
        <v>-31.283000000000001</v>
      </c>
      <c r="W22" s="41">
        <v>-1.6060000000000001</v>
      </c>
      <c r="X22" s="41">
        <v>18.103999999999999</v>
      </c>
      <c r="Y22" s="41">
        <v>-11.753</v>
      </c>
      <c r="Z22" s="41">
        <v>-22.702999999999999</v>
      </c>
      <c r="AA22" s="41">
        <v>-44.613999999999997</v>
      </c>
      <c r="AB22" s="42">
        <v>7.6260000000000003</v>
      </c>
    </row>
    <row r="23" spans="2:28" ht="17.25" thickTop="1" thickBot="1" x14ac:dyDescent="0.3">
      <c r="B23" s="43" t="str">
        <f>'Angazirana aFRR energija'!B23</f>
        <v>20.03.2021</v>
      </c>
      <c r="C23" s="77">
        <f t="shared" si="0"/>
        <v>-413.77099999999996</v>
      </c>
      <c r="D23" s="78"/>
      <c r="E23" s="53">
        <v>13.824</v>
      </c>
      <c r="F23" s="41">
        <v>15.345000000000001</v>
      </c>
      <c r="G23" s="41">
        <v>-3.3260000000000001</v>
      </c>
      <c r="H23" s="41">
        <v>-1.9830000000000001</v>
      </c>
      <c r="I23" s="41">
        <v>-7.6609999999999996</v>
      </c>
      <c r="J23" s="41">
        <v>3.8210000000000002</v>
      </c>
      <c r="K23" s="41">
        <v>8.2970000000000006</v>
      </c>
      <c r="L23" s="41">
        <v>0.77</v>
      </c>
      <c r="M23" s="41">
        <v>-28.518999999999998</v>
      </c>
      <c r="N23" s="41">
        <v>-18.370999999999999</v>
      </c>
      <c r="O23" s="41">
        <v>-26.297999999999998</v>
      </c>
      <c r="P23" s="41">
        <v>-25.853000000000002</v>
      </c>
      <c r="Q23" s="41">
        <v>-31.35</v>
      </c>
      <c r="R23" s="41">
        <v>-26.837</v>
      </c>
      <c r="S23" s="41">
        <v>-103.377</v>
      </c>
      <c r="T23" s="41">
        <v>-76.494</v>
      </c>
      <c r="U23" s="41">
        <v>-4.1219999999999999</v>
      </c>
      <c r="V23" s="41">
        <v>-22.742999999999999</v>
      </c>
      <c r="W23" s="41">
        <v>-31.588999999999999</v>
      </c>
      <c r="X23" s="41">
        <v>-8.5530000000000008</v>
      </c>
      <c r="Y23" s="41">
        <v>-9.2449999999999992</v>
      </c>
      <c r="Z23" s="41">
        <v>-8.0939999999999994</v>
      </c>
      <c r="AA23" s="41">
        <v>-20.253</v>
      </c>
      <c r="AB23" s="42">
        <v>-1.1599999999999999</v>
      </c>
    </row>
    <row r="24" spans="2:28" ht="17.25" thickTop="1" thickBot="1" x14ac:dyDescent="0.3">
      <c r="B24" s="43" t="str">
        <f>'Angazirana aFRR energija'!B24</f>
        <v>21.03.2021</v>
      </c>
      <c r="C24" s="77">
        <f t="shared" si="0"/>
        <v>-1741.462</v>
      </c>
      <c r="D24" s="78"/>
      <c r="E24" s="53">
        <v>-13.692</v>
      </c>
      <c r="F24" s="41">
        <v>-16.933</v>
      </c>
      <c r="G24" s="41">
        <v>-20.425000000000001</v>
      </c>
      <c r="H24" s="41">
        <v>-35.118000000000002</v>
      </c>
      <c r="I24" s="41">
        <v>-34.749000000000002</v>
      </c>
      <c r="J24" s="41">
        <v>-16.773</v>
      </c>
      <c r="K24" s="41">
        <v>-22.582000000000001</v>
      </c>
      <c r="L24" s="41">
        <v>-39.058999999999997</v>
      </c>
      <c r="M24" s="41">
        <v>-40.139000000000003</v>
      </c>
      <c r="N24" s="41">
        <v>-40.237000000000002</v>
      </c>
      <c r="O24" s="41">
        <v>-85.028999999999996</v>
      </c>
      <c r="P24" s="41">
        <v>-127.82</v>
      </c>
      <c r="Q24" s="41">
        <v>-133.70099999999999</v>
      </c>
      <c r="R24" s="41">
        <v>-164.517</v>
      </c>
      <c r="S24" s="41">
        <v>-152.38900000000001</v>
      </c>
      <c r="T24" s="41">
        <v>-163.74199999999999</v>
      </c>
      <c r="U24" s="41">
        <v>-107.009</v>
      </c>
      <c r="V24" s="41">
        <v>-91.221000000000004</v>
      </c>
      <c r="W24" s="41">
        <v>-116.92</v>
      </c>
      <c r="X24" s="41">
        <v>-102.636</v>
      </c>
      <c r="Y24" s="41">
        <v>-69.763999999999996</v>
      </c>
      <c r="Z24" s="41">
        <v>-71.593999999999994</v>
      </c>
      <c r="AA24" s="41">
        <v>-67.518000000000001</v>
      </c>
      <c r="AB24" s="42">
        <v>-7.8949999999999996</v>
      </c>
    </row>
    <row r="25" spans="2:28" ht="17.25" thickTop="1" thickBot="1" x14ac:dyDescent="0.3">
      <c r="B25" s="43" t="str">
        <f>'Angazirana aFRR energija'!B25</f>
        <v>22.03.2021</v>
      </c>
      <c r="C25" s="77">
        <f t="shared" si="0"/>
        <v>-821.66700000000014</v>
      </c>
      <c r="D25" s="78"/>
      <c r="E25" s="53">
        <v>-11.212999999999999</v>
      </c>
      <c r="F25" s="41">
        <v>-10.374000000000001</v>
      </c>
      <c r="G25" s="41">
        <v>-26.178000000000001</v>
      </c>
      <c r="H25" s="41">
        <v>-34.661999999999999</v>
      </c>
      <c r="I25" s="41">
        <v>-37.831000000000003</v>
      </c>
      <c r="J25" s="41">
        <v>-24.187000000000001</v>
      </c>
      <c r="K25" s="41">
        <v>-5.3460000000000001</v>
      </c>
      <c r="L25" s="41">
        <v>-18.117999999999999</v>
      </c>
      <c r="M25" s="41">
        <v>-9.4879999999999995</v>
      </c>
      <c r="N25" s="41">
        <v>-27.23</v>
      </c>
      <c r="O25" s="41">
        <v>-13.734</v>
      </c>
      <c r="P25" s="41">
        <v>1.5780000000000001</v>
      </c>
      <c r="Q25" s="41">
        <v>6.0000000000000001E-3</v>
      </c>
      <c r="R25" s="41">
        <v>-1.915</v>
      </c>
      <c r="S25" s="41">
        <v>-71.75</v>
      </c>
      <c r="T25" s="41">
        <v>-76.31</v>
      </c>
      <c r="U25" s="41">
        <v>5.1619999999999999</v>
      </c>
      <c r="V25" s="41">
        <v>-3.823</v>
      </c>
      <c r="W25" s="41">
        <v>-4.2039999999999997</v>
      </c>
      <c r="X25" s="41">
        <v>-34.518000000000001</v>
      </c>
      <c r="Y25" s="41">
        <v>-74.331999999999994</v>
      </c>
      <c r="Z25" s="41">
        <v>-64.801000000000002</v>
      </c>
      <c r="AA25" s="41">
        <v>-149.88200000000001</v>
      </c>
      <c r="AB25" s="42">
        <v>-128.517</v>
      </c>
    </row>
    <row r="26" spans="2:28" ht="17.25" thickTop="1" thickBot="1" x14ac:dyDescent="0.3">
      <c r="B26" s="43" t="str">
        <f>'Angazirana aFRR energija'!B26</f>
        <v>23.03.2021</v>
      </c>
      <c r="C26" s="77">
        <f t="shared" si="0"/>
        <v>-590.96300000000008</v>
      </c>
      <c r="D26" s="78"/>
      <c r="E26" s="53">
        <v>-58.341000000000001</v>
      </c>
      <c r="F26" s="41">
        <v>1.4999999999999999E-2</v>
      </c>
      <c r="G26" s="41">
        <v>-4.5469999999999997</v>
      </c>
      <c r="H26" s="41">
        <v>4.2759999999999998</v>
      </c>
      <c r="I26" s="41">
        <v>-1.4350000000000001</v>
      </c>
      <c r="J26" s="41">
        <v>10.731999999999999</v>
      </c>
      <c r="K26" s="41">
        <v>-6.6820000000000004</v>
      </c>
      <c r="L26" s="41">
        <v>-32.341000000000001</v>
      </c>
      <c r="M26" s="41">
        <v>-24.849</v>
      </c>
      <c r="N26" s="41">
        <v>-34.953000000000003</v>
      </c>
      <c r="O26" s="41">
        <v>-37.414999999999999</v>
      </c>
      <c r="P26" s="41">
        <v>-17.564</v>
      </c>
      <c r="Q26" s="41">
        <v>-19.885000000000002</v>
      </c>
      <c r="R26" s="41">
        <v>-16.792000000000002</v>
      </c>
      <c r="S26" s="41">
        <v>-86.498000000000005</v>
      </c>
      <c r="T26" s="41">
        <v>-85.492999999999995</v>
      </c>
      <c r="U26" s="41">
        <v>2.46</v>
      </c>
      <c r="V26" s="41">
        <v>-1.625</v>
      </c>
      <c r="W26" s="41">
        <v>-18.901</v>
      </c>
      <c r="X26" s="41">
        <v>-22.193999999999999</v>
      </c>
      <c r="Y26" s="41">
        <v>3.4449999999999998</v>
      </c>
      <c r="Z26" s="41">
        <v>1.2549999999999999</v>
      </c>
      <c r="AA26" s="41">
        <v>-81.265000000000001</v>
      </c>
      <c r="AB26" s="42">
        <v>-62.366</v>
      </c>
    </row>
    <row r="27" spans="2:28" ht="17.25" thickTop="1" thickBot="1" x14ac:dyDescent="0.3">
      <c r="B27" s="43" t="str">
        <f>'Angazirana aFRR energija'!B27</f>
        <v>24.03.2021</v>
      </c>
      <c r="C27" s="77">
        <f t="shared" si="0"/>
        <v>-583.52800000000002</v>
      </c>
      <c r="D27" s="78"/>
      <c r="E27" s="53">
        <v>34.17</v>
      </c>
      <c r="F27" s="41">
        <v>25.852</v>
      </c>
      <c r="G27" s="41">
        <v>12.193</v>
      </c>
      <c r="H27" s="41">
        <v>9.0069999999999997</v>
      </c>
      <c r="I27" s="41">
        <v>-3.218</v>
      </c>
      <c r="J27" s="41">
        <v>-9.8770000000000007</v>
      </c>
      <c r="K27" s="41">
        <v>-18.22</v>
      </c>
      <c r="L27" s="41">
        <v>-19.539000000000001</v>
      </c>
      <c r="M27" s="41">
        <v>-16.224</v>
      </c>
      <c r="N27" s="41">
        <v>-6.5309999999999997</v>
      </c>
      <c r="O27" s="41">
        <v>-15.67</v>
      </c>
      <c r="P27" s="41">
        <v>-4.9420000000000002</v>
      </c>
      <c r="Q27" s="41">
        <v>-4.58</v>
      </c>
      <c r="R27" s="41">
        <v>-1.0249999999999999</v>
      </c>
      <c r="S27" s="41">
        <v>-98.484999999999999</v>
      </c>
      <c r="T27" s="41">
        <v>-101.83499999999999</v>
      </c>
      <c r="U27" s="41">
        <v>-14.632999999999999</v>
      </c>
      <c r="V27" s="41">
        <v>-8.09</v>
      </c>
      <c r="W27" s="41">
        <v>-42.472999999999999</v>
      </c>
      <c r="X27" s="41">
        <v>-56.957000000000001</v>
      </c>
      <c r="Y27" s="41">
        <v>-32.049999999999997</v>
      </c>
      <c r="Z27" s="41">
        <v>-21.962</v>
      </c>
      <c r="AA27" s="41">
        <v>-118.55500000000001</v>
      </c>
      <c r="AB27" s="42">
        <v>-69.884</v>
      </c>
    </row>
    <row r="28" spans="2:28" ht="17.25" thickTop="1" thickBot="1" x14ac:dyDescent="0.3">
      <c r="B28" s="43" t="str">
        <f>'Angazirana aFRR energija'!B28</f>
        <v>25.03.2021</v>
      </c>
      <c r="C28" s="77">
        <f t="shared" si="0"/>
        <v>-128.452</v>
      </c>
      <c r="D28" s="78"/>
      <c r="E28" s="53">
        <v>2.36</v>
      </c>
      <c r="F28" s="41">
        <v>3.6139999999999999</v>
      </c>
      <c r="G28" s="41">
        <v>-30.988</v>
      </c>
      <c r="H28" s="41">
        <v>-19.324999999999999</v>
      </c>
      <c r="I28" s="41">
        <v>-22.873000000000001</v>
      </c>
      <c r="J28" s="41">
        <v>8.4130000000000003</v>
      </c>
      <c r="K28" s="41">
        <v>-5.7430000000000003</v>
      </c>
      <c r="L28" s="41">
        <v>-15.773999999999999</v>
      </c>
      <c r="M28" s="41">
        <v>36.076999999999998</v>
      </c>
      <c r="N28" s="41">
        <v>33.957999999999998</v>
      </c>
      <c r="O28" s="41">
        <v>39.368000000000002</v>
      </c>
      <c r="P28" s="41">
        <v>11.311</v>
      </c>
      <c r="Q28" s="41">
        <v>11.092000000000001</v>
      </c>
      <c r="R28" s="41">
        <v>10.548999999999999</v>
      </c>
      <c r="S28" s="41">
        <v>-43.701000000000001</v>
      </c>
      <c r="T28" s="41">
        <v>-13.887</v>
      </c>
      <c r="U28" s="41">
        <v>17.507000000000001</v>
      </c>
      <c r="V28" s="41">
        <v>-1.65</v>
      </c>
      <c r="W28" s="41">
        <v>-25.085000000000001</v>
      </c>
      <c r="X28" s="41">
        <v>-18.216999999999999</v>
      </c>
      <c r="Y28" s="41">
        <v>9.0259999999999998</v>
      </c>
      <c r="Z28" s="41">
        <v>2.5230000000000001</v>
      </c>
      <c r="AA28" s="41">
        <v>-69.710999999999999</v>
      </c>
      <c r="AB28" s="42">
        <v>-47.295999999999999</v>
      </c>
    </row>
    <row r="29" spans="2:28" ht="17.25" thickTop="1" thickBot="1" x14ac:dyDescent="0.3">
      <c r="B29" s="43" t="str">
        <f>'Angazirana aFRR energija'!B29</f>
        <v>26.03.2021</v>
      </c>
      <c r="C29" s="77">
        <f t="shared" si="0"/>
        <v>-152.761</v>
      </c>
      <c r="D29" s="78"/>
      <c r="E29" s="53">
        <v>0.88600000000000001</v>
      </c>
      <c r="F29" s="41">
        <v>-1.8640000000000001</v>
      </c>
      <c r="G29" s="41">
        <v>-15.054</v>
      </c>
      <c r="H29" s="41">
        <v>-15.257999999999999</v>
      </c>
      <c r="I29" s="41">
        <v>-12.548</v>
      </c>
      <c r="J29" s="41">
        <v>8.9410000000000007</v>
      </c>
      <c r="K29" s="41">
        <v>-5.335</v>
      </c>
      <c r="L29" s="41">
        <v>-1.0629999999999999</v>
      </c>
      <c r="M29" s="41">
        <v>-13.14</v>
      </c>
      <c r="N29" s="41">
        <v>-19.631</v>
      </c>
      <c r="O29" s="41">
        <v>2.2730000000000001</v>
      </c>
      <c r="P29" s="41">
        <v>12.715</v>
      </c>
      <c r="Q29" s="41">
        <v>11.907</v>
      </c>
      <c r="R29" s="41">
        <v>-3.9430000000000001</v>
      </c>
      <c r="S29" s="41">
        <v>-4.3369999999999997</v>
      </c>
      <c r="T29" s="41">
        <v>29.056000000000001</v>
      </c>
      <c r="U29" s="41">
        <v>4.1319999999999997</v>
      </c>
      <c r="V29" s="41">
        <v>-13.914999999999999</v>
      </c>
      <c r="W29" s="41">
        <v>-21.318999999999999</v>
      </c>
      <c r="X29" s="41">
        <v>-3.6320000000000001</v>
      </c>
      <c r="Y29" s="41">
        <v>6.1369999999999996</v>
      </c>
      <c r="Z29" s="41">
        <v>0.44400000000000001</v>
      </c>
      <c r="AA29" s="41">
        <v>-44.530999999999999</v>
      </c>
      <c r="AB29" s="42">
        <v>-53.682000000000002</v>
      </c>
    </row>
    <row r="30" spans="2:28" ht="17.25" thickTop="1" thickBot="1" x14ac:dyDescent="0.3">
      <c r="B30" s="43" t="str">
        <f>'Angazirana aFRR energija'!B30</f>
        <v>27.03.2021</v>
      </c>
      <c r="C30" s="77">
        <f t="shared" si="0"/>
        <v>-67.034000000000006</v>
      </c>
      <c r="D30" s="78"/>
      <c r="E30" s="53">
        <v>1.752</v>
      </c>
      <c r="F30" s="41">
        <v>-7.617</v>
      </c>
      <c r="G30" s="41">
        <v>-19.806999999999999</v>
      </c>
      <c r="H30" s="41">
        <v>-16.274999999999999</v>
      </c>
      <c r="I30" s="41">
        <v>-26.896000000000001</v>
      </c>
      <c r="J30" s="41">
        <v>5.1680000000000001</v>
      </c>
      <c r="K30" s="41">
        <v>-3.2429999999999999</v>
      </c>
      <c r="L30" s="41">
        <v>-1.8260000000000001</v>
      </c>
      <c r="M30" s="41">
        <v>-6.1539999999999999</v>
      </c>
      <c r="N30" s="41">
        <v>-0.82699999999999996</v>
      </c>
      <c r="O30" s="41">
        <v>3.6779999999999999</v>
      </c>
      <c r="P30" s="41">
        <v>-0.873</v>
      </c>
      <c r="Q30" s="41">
        <v>4.3600000000000003</v>
      </c>
      <c r="R30" s="41">
        <v>-1.855</v>
      </c>
      <c r="S30" s="41">
        <v>16.989000000000001</v>
      </c>
      <c r="T30" s="41">
        <v>9.657</v>
      </c>
      <c r="U30" s="41">
        <v>-0.625</v>
      </c>
      <c r="V30" s="41">
        <v>-11.96</v>
      </c>
      <c r="W30" s="41">
        <v>-7.3949999999999996</v>
      </c>
      <c r="X30" s="41">
        <v>-8.391</v>
      </c>
      <c r="Y30" s="41">
        <v>10.129</v>
      </c>
      <c r="Z30" s="41">
        <v>-2.0699999999999998</v>
      </c>
      <c r="AA30" s="41">
        <v>-7.9329999999999998</v>
      </c>
      <c r="AB30" s="42">
        <v>4.9800000000000004</v>
      </c>
    </row>
    <row r="31" spans="2:28" ht="17.25" thickTop="1" thickBot="1" x14ac:dyDescent="0.3">
      <c r="B31" s="43" t="str">
        <f>'Angazirana aFRR energija'!B31</f>
        <v>28.03.2021</v>
      </c>
      <c r="C31" s="77">
        <f t="shared" si="0"/>
        <v>-95.553000000000011</v>
      </c>
      <c r="D31" s="78"/>
      <c r="E31" s="53">
        <v>0.215</v>
      </c>
      <c r="F31" s="41">
        <v>-14.997999999999999</v>
      </c>
      <c r="G31" s="41">
        <v>0</v>
      </c>
      <c r="H31" s="41">
        <v>-29.891999999999999</v>
      </c>
      <c r="I31" s="41">
        <v>2.859</v>
      </c>
      <c r="J31" s="41">
        <v>-6.2869999999999999</v>
      </c>
      <c r="K31" s="41">
        <v>-1.7649999999999999</v>
      </c>
      <c r="L31" s="41">
        <v>-22.064</v>
      </c>
      <c r="M31" s="41">
        <v>-27.09</v>
      </c>
      <c r="N31" s="41">
        <v>-0.47599999999999998</v>
      </c>
      <c r="O31" s="41">
        <v>-1.7749999999999999</v>
      </c>
      <c r="P31" s="41">
        <v>2.98</v>
      </c>
      <c r="Q31" s="41">
        <v>8.1300000000000008</v>
      </c>
      <c r="R31" s="41">
        <v>13.663</v>
      </c>
      <c r="S31" s="41">
        <v>-2.5</v>
      </c>
      <c r="T31" s="41">
        <v>-4.359</v>
      </c>
      <c r="U31" s="41">
        <v>-9.9149999999999991</v>
      </c>
      <c r="V31" s="41">
        <v>-0.48</v>
      </c>
      <c r="W31" s="41">
        <v>-3.1059999999999999</v>
      </c>
      <c r="X31" s="41">
        <v>-19.802</v>
      </c>
      <c r="Y31" s="41">
        <v>-0.72199999999999998</v>
      </c>
      <c r="Z31" s="41">
        <v>-1.629</v>
      </c>
      <c r="AA31" s="41">
        <v>10.315</v>
      </c>
      <c r="AB31" s="42">
        <v>13.145</v>
      </c>
    </row>
    <row r="32" spans="2:28" ht="17.25" thickTop="1" thickBot="1" x14ac:dyDescent="0.3">
      <c r="B32" s="43" t="str">
        <f>'Angazirana aFRR energija'!B32</f>
        <v>29.03.2021</v>
      </c>
      <c r="C32" s="77">
        <f t="shared" si="0"/>
        <v>298.16799999999989</v>
      </c>
      <c r="D32" s="78"/>
      <c r="E32" s="53">
        <v>-0.996</v>
      </c>
      <c r="F32" s="41">
        <v>23.545000000000002</v>
      </c>
      <c r="G32" s="41">
        <v>15.225</v>
      </c>
      <c r="H32" s="41">
        <v>50.411999999999999</v>
      </c>
      <c r="I32" s="41">
        <v>62.085999999999999</v>
      </c>
      <c r="J32" s="41">
        <v>47.268999999999998</v>
      </c>
      <c r="K32" s="41">
        <v>38.265000000000001</v>
      </c>
      <c r="L32" s="41">
        <v>7.742</v>
      </c>
      <c r="M32" s="41">
        <v>-10.845000000000001</v>
      </c>
      <c r="N32" s="41">
        <v>-8.5150000000000006</v>
      </c>
      <c r="O32" s="41">
        <v>-8.4329999999999998</v>
      </c>
      <c r="P32" s="41">
        <v>11.595000000000001</v>
      </c>
      <c r="Q32" s="41">
        <v>-1.7669999999999999</v>
      </c>
      <c r="R32" s="41">
        <v>-0.58899999999999997</v>
      </c>
      <c r="S32" s="41">
        <v>0.78900000000000003</v>
      </c>
      <c r="T32" s="41">
        <v>9.2919999999999998</v>
      </c>
      <c r="U32" s="41">
        <v>9.6950000000000003</v>
      </c>
      <c r="V32" s="41">
        <v>26.274999999999999</v>
      </c>
      <c r="W32" s="41">
        <v>57.69</v>
      </c>
      <c r="X32" s="41">
        <v>-10.089</v>
      </c>
      <c r="Y32" s="41">
        <v>-5.7539999999999996</v>
      </c>
      <c r="Z32" s="41">
        <v>0.55300000000000005</v>
      </c>
      <c r="AA32" s="41">
        <v>1.9</v>
      </c>
      <c r="AB32" s="42">
        <v>-17.177</v>
      </c>
    </row>
    <row r="33" spans="2:28" ht="17.25" thickTop="1" thickBot="1" x14ac:dyDescent="0.3">
      <c r="B33" s="43" t="str">
        <f>'Angazirana aFRR energija'!B33</f>
        <v>30.03.2021</v>
      </c>
      <c r="C33" s="77">
        <f t="shared" si="0"/>
        <v>776.67200000000025</v>
      </c>
      <c r="D33" s="78"/>
      <c r="E33" s="53">
        <v>6.8159999999999998</v>
      </c>
      <c r="F33" s="41">
        <v>6.1749999999999998</v>
      </c>
      <c r="G33" s="41">
        <v>66.394999999999996</v>
      </c>
      <c r="H33" s="41">
        <v>88.87</v>
      </c>
      <c r="I33" s="41">
        <v>113.499</v>
      </c>
      <c r="J33" s="41">
        <v>80.897999999999996</v>
      </c>
      <c r="K33" s="41">
        <v>61.118000000000002</v>
      </c>
      <c r="L33" s="41">
        <v>23.713999999999999</v>
      </c>
      <c r="M33" s="41">
        <v>-15.154999999999999</v>
      </c>
      <c r="N33" s="41">
        <v>13.345000000000001</v>
      </c>
      <c r="O33" s="41">
        <v>25.741</v>
      </c>
      <c r="P33" s="41">
        <v>25.417999999999999</v>
      </c>
      <c r="Q33" s="41">
        <v>28.37</v>
      </c>
      <c r="R33" s="41">
        <v>29.771999999999998</v>
      </c>
      <c r="S33" s="41">
        <v>22.013000000000002</v>
      </c>
      <c r="T33" s="41">
        <v>12.930999999999999</v>
      </c>
      <c r="U33" s="41">
        <v>66.528999999999996</v>
      </c>
      <c r="V33" s="41">
        <v>64.894999999999996</v>
      </c>
      <c r="W33" s="41">
        <v>49.920999999999999</v>
      </c>
      <c r="X33" s="41">
        <v>-5.9989999999999997</v>
      </c>
      <c r="Y33" s="41">
        <v>14.407999999999999</v>
      </c>
      <c r="Z33" s="41">
        <v>-7.4530000000000003</v>
      </c>
      <c r="AA33" s="41">
        <v>-0.46800000000000003</v>
      </c>
      <c r="AB33" s="42">
        <v>4.9189999999999996</v>
      </c>
    </row>
    <row r="34" spans="2:28" ht="16.5" thickTop="1" x14ac:dyDescent="0.25">
      <c r="B34" s="44" t="str">
        <f>'Angazirana aFRR energija'!B34</f>
        <v>31.03.2021</v>
      </c>
      <c r="C34" s="79">
        <f t="shared" si="0"/>
        <v>517.21600000000012</v>
      </c>
      <c r="D34" s="80"/>
      <c r="E34" s="63">
        <v>2.6629999999999998</v>
      </c>
      <c r="F34" s="58">
        <v>39.389000000000003</v>
      </c>
      <c r="G34" s="58">
        <v>74.47</v>
      </c>
      <c r="H34" s="58">
        <v>96.873000000000005</v>
      </c>
      <c r="I34" s="58">
        <v>85.3</v>
      </c>
      <c r="J34" s="58">
        <v>67.704999999999998</v>
      </c>
      <c r="K34" s="58">
        <v>43.912999999999997</v>
      </c>
      <c r="L34" s="58">
        <v>21.268999999999998</v>
      </c>
      <c r="M34" s="58">
        <v>-20.145</v>
      </c>
      <c r="N34" s="58">
        <v>-9.3119999999999994</v>
      </c>
      <c r="O34" s="58">
        <v>2.9620000000000002</v>
      </c>
      <c r="P34" s="58">
        <v>11.369</v>
      </c>
      <c r="Q34" s="58">
        <v>15.782</v>
      </c>
      <c r="R34" s="58">
        <v>17.959</v>
      </c>
      <c r="S34" s="58">
        <v>6.3659999999999997</v>
      </c>
      <c r="T34" s="58">
        <v>12.612</v>
      </c>
      <c r="U34" s="58">
        <v>16.760000000000002</v>
      </c>
      <c r="V34" s="58">
        <v>44.274000000000001</v>
      </c>
      <c r="W34" s="58">
        <v>21.643000000000001</v>
      </c>
      <c r="X34" s="58">
        <v>-18.861999999999998</v>
      </c>
      <c r="Y34" s="58">
        <v>0.56399999999999995</v>
      </c>
      <c r="Z34" s="58">
        <v>-16.942</v>
      </c>
      <c r="AA34" s="58">
        <v>-7.2069999999999999</v>
      </c>
      <c r="AB34" s="59">
        <v>7.8109999999999999</v>
      </c>
    </row>
    <row r="35" spans="2:28" ht="15.75" x14ac:dyDescent="0.25">
      <c r="B35" s="64" t="s">
        <v>39</v>
      </c>
      <c r="C35" s="64"/>
      <c r="D35" s="65">
        <f>SUM(C4:C34)</f>
        <v>-6805.384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4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2021-05-07T06:38:13Z</dcterms:created>
  <dcterms:modified xsi:type="dcterms:W3CDTF">2021-05-07T06:39:51Z</dcterms:modified>
</cp:coreProperties>
</file>